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4"/>
  </bookViews>
  <sheets>
    <sheet name="22Oct06_Upper_simple" sheetId="1" r:id="rId1"/>
    <sheet name="22Oct06_Lower_simple" sheetId="2" r:id="rId2"/>
    <sheet name="22Oct06_Upper" sheetId="3" r:id="rId3"/>
    <sheet name="22Oct06_Lower" sheetId="4" r:id="rId4"/>
    <sheet name="Scores to date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<sst xmlns="http://schemas.openxmlformats.org/spreadsheetml/2006/main" count="196" uniqueCount="63">
  <si>
    <t>Friends of Mt Majura - Project Dragonfly</t>
  </si>
  <si>
    <t>Macroinvertebrate Sampling Results</t>
  </si>
  <si>
    <t>Dam</t>
  </si>
  <si>
    <t>Location</t>
  </si>
  <si>
    <t>Sampling Method</t>
  </si>
  <si>
    <t>Date</t>
  </si>
  <si>
    <t>Collector</t>
  </si>
  <si>
    <t>Common name</t>
  </si>
  <si>
    <t>Signal 2 sensitivity grade</t>
  </si>
  <si>
    <t>Number of specimens</t>
  </si>
  <si>
    <t>Weight factor</t>
  </si>
  <si>
    <t>Grade x weight factor</t>
  </si>
  <si>
    <t>Acarina</t>
  </si>
  <si>
    <t>Coleoptera</t>
  </si>
  <si>
    <t>Decapoda</t>
  </si>
  <si>
    <t>Mites</t>
  </si>
  <si>
    <t>Beetles and beetle larvae</t>
  </si>
  <si>
    <t>Yabbies, prawns and shrimps</t>
  </si>
  <si>
    <t>Diptera</t>
  </si>
  <si>
    <t>True fly larvae</t>
  </si>
  <si>
    <t>Ephemeroptera</t>
  </si>
  <si>
    <t>Mayfly nymphs</t>
  </si>
  <si>
    <t>Hemiptera</t>
  </si>
  <si>
    <t>True bugs and their nymphs</t>
  </si>
  <si>
    <t>Nemertea</t>
  </si>
  <si>
    <t>Proboscis worms</t>
  </si>
  <si>
    <t>Odonata</t>
  </si>
  <si>
    <t>Dragonfly and damselfly nymphs</t>
  </si>
  <si>
    <t>Oligochaeta</t>
  </si>
  <si>
    <t>Segmented worms</t>
  </si>
  <si>
    <t>Plecoptera</t>
  </si>
  <si>
    <t>Stonefly nymphs</t>
  </si>
  <si>
    <t>Trichoptera</t>
  </si>
  <si>
    <t>Caddis fly larvae</t>
  </si>
  <si>
    <t>Turbellaria</t>
  </si>
  <si>
    <t>Flatworms</t>
  </si>
  <si>
    <t>TOTALS</t>
  </si>
  <si>
    <t>Weight Table</t>
  </si>
  <si>
    <t>Number</t>
  </si>
  <si>
    <t>Upper</t>
  </si>
  <si>
    <t>Jean Chesson</t>
  </si>
  <si>
    <t>Signal 2 Score</t>
  </si>
  <si>
    <t>Lower</t>
  </si>
  <si>
    <t>Inflow area</t>
  </si>
  <si>
    <t>Groups</t>
  </si>
  <si>
    <t>Bugs in sample</t>
  </si>
  <si>
    <t>Net - 6 sweeps</t>
  </si>
  <si>
    <t>Inflow and east of inflow - very fine mud made sampling difficult</t>
  </si>
  <si>
    <t>Adult beetle</t>
  </si>
  <si>
    <t>11 corixids, 2 v small notonectids</t>
  </si>
  <si>
    <t>Dragonfly nymphs - H. tau</t>
  </si>
  <si>
    <t>Bloodworm</t>
  </si>
  <si>
    <t>Interpretation- Similar to Spring 2005, but more dragonfly larvae than previously. Fine, soft mud made sampling and sorting of specimens difficult. Gambusia (mosquito fish) common.</t>
  </si>
  <si>
    <t>Net -  6 sweeps</t>
  </si>
  <si>
    <t>5 shrimp</t>
  </si>
  <si>
    <t>4 pupae, 5 bloodworms</t>
  </si>
  <si>
    <t>38 corixids, 5 notonectids</t>
  </si>
  <si>
    <r>
      <t>1 dragonfly nymph (</t>
    </r>
    <r>
      <rPr>
        <i/>
        <sz val="10"/>
        <rFont val="Arial"/>
        <family val="2"/>
      </rPr>
      <t>H. tau</t>
    </r>
    <r>
      <rPr>
        <sz val="10"/>
        <rFont val="Arial"/>
        <family val="0"/>
      </rPr>
      <t>)</t>
    </r>
  </si>
  <si>
    <t>1 large 'stick', 4 smaller</t>
  </si>
  <si>
    <r>
      <t xml:space="preserve">Interpetation: Greatest abundance of bugs so far in this dam, but Signal score lower because of increased relative abundand of Hemiptera (true bugs). No </t>
    </r>
    <r>
      <rPr>
        <i/>
        <sz val="10"/>
        <rFont val="Arial"/>
        <family val="2"/>
      </rPr>
      <t>Gambusia</t>
    </r>
    <r>
      <rPr>
        <sz val="10"/>
        <rFont val="Arial"/>
        <family val="2"/>
      </rPr>
      <t xml:space="preserve"> (mosquito fish) seen in sample or in water.</t>
    </r>
  </si>
  <si>
    <t>Upper Dam</t>
  </si>
  <si>
    <t>Lower Dam</t>
  </si>
  <si>
    <t>Signal2 Score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</si>
</sst>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3" fillId="0" borderId="0" xfId="0" applyNumberFormat="1" applyFont="1" applyAlignment="1">
      <alignment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'Scores to date'!$C$9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date'!$B$10:$B$12</c:f>
              <c:strCache>
                <c:ptCount val="3"/>
                <c:pt idx="0">
                  <c:v>38633</c:v>
                </c:pt>
                <c:pt idx="1">
                  <c:v>38816</c:v>
                </c:pt>
                <c:pt idx="2">
                  <c:v>39012</c:v>
                </c:pt>
              </c:strCache>
            </c:strRef>
          </c:cat>
          <c:val>
            <c:numRef>
              <c:f>'Scores to date'!$C$10:$C$12</c:f>
              <c:numCache>
                <c:ptCount val="3"/>
                <c:pt idx="0">
                  <c:v>4</c:v>
                </c:pt>
                <c:pt idx="1">
                  <c:v>6</c:v>
                </c:pt>
                <c:pt idx="2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to date'!$D$9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date'!$B$10:$B$12</c:f>
              <c:strCache>
                <c:ptCount val="3"/>
                <c:pt idx="0">
                  <c:v>38633</c:v>
                </c:pt>
                <c:pt idx="1">
                  <c:v>38816</c:v>
                </c:pt>
                <c:pt idx="2">
                  <c:v>39012</c:v>
                </c:pt>
              </c:strCache>
            </c:strRef>
          </c:cat>
          <c:val>
            <c:numRef>
              <c:f>'Scores to date'!$D$10:$D$12</c:f>
              <c:numCache>
                <c:ptCount val="3"/>
                <c:pt idx="0">
                  <c:v>6.1</c:v>
                </c:pt>
                <c:pt idx="1">
                  <c:v>5.5</c:v>
                </c:pt>
                <c:pt idx="2">
                  <c:v>4.8</c:v>
                </c:pt>
              </c:numCache>
            </c:numRef>
          </c:val>
          <c:smooth val="0"/>
        </c:ser>
        <c:marker val="1"/>
        <c:axId val="63413191"/>
        <c:axId val="33847808"/>
      </c:lineChart>
      <c:date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7808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3847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Signal2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13191"/>
        <c:crossesAt val="1268"/>
        <c:crossBetween val="between"/>
        <c:dispUnits/>
        <c:majorUnit val="2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'Scores to date'!$C$16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'Scores to date'!$B$17:$B$19</c:f>
              <c:strCache>
                <c:ptCount val="3"/>
                <c:pt idx="0">
                  <c:v>38633</c:v>
                </c:pt>
                <c:pt idx="1">
                  <c:v>38816</c:v>
                </c:pt>
                <c:pt idx="2">
                  <c:v>39012</c:v>
                </c:pt>
              </c:strCache>
            </c:strRef>
          </c:cat>
          <c:val>
            <c:numRef>
              <c:f>'Scores to date'!$C$17:$C$19</c:f>
              <c:numCache>
                <c:ptCount val="3"/>
                <c:pt idx="0">
                  <c:v>18</c:v>
                </c:pt>
                <c:pt idx="1">
                  <c:v>15</c:v>
                </c:pt>
                <c:pt idx="2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to date'!$D$16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date'!$B$17:$B$19</c:f>
              <c:strCache>
                <c:ptCount val="3"/>
                <c:pt idx="0">
                  <c:v>38633</c:v>
                </c:pt>
                <c:pt idx="1">
                  <c:v>38816</c:v>
                </c:pt>
                <c:pt idx="2">
                  <c:v>39012</c:v>
                </c:pt>
              </c:strCache>
            </c:strRef>
          </c:cat>
          <c:val>
            <c:numRef>
              <c:f>'Scores to date'!$D$17:$D$19</c:f>
              <c:numCache>
                <c:ptCount val="3"/>
                <c:pt idx="0">
                  <c:v>32</c:v>
                </c:pt>
                <c:pt idx="1">
                  <c:v>2</c:v>
                </c:pt>
                <c:pt idx="2">
                  <c:v>81</c:v>
                </c:pt>
              </c:numCache>
            </c:numRef>
          </c:val>
          <c:smooth val="0"/>
        </c:ser>
        <c:marker val="1"/>
        <c:axId val="36194817"/>
        <c:axId val="57317898"/>
      </c:lineChart>
      <c:date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specimens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194817"/>
        <c:crossesAt val="1268"/>
        <c:crossBetween val="between"/>
        <c:dispUnits/>
        <c:majorUnit val="2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123825</xdr:rowOff>
    </xdr:from>
    <xdr:to>
      <xdr:col>14</xdr:col>
      <xdr:colOff>371475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343400" y="523875"/>
        <a:ext cx="4905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29</xdr:row>
      <xdr:rowOff>104775</xdr:rowOff>
    </xdr:from>
    <xdr:to>
      <xdr:col>14</xdr:col>
      <xdr:colOff>428625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4391025" y="4876800"/>
        <a:ext cx="49149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30" sqref="C30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39012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t="s">
        <v>47</v>
      </c>
    </row>
    <row r="7" spans="1:2" ht="12.75">
      <c r="A7" s="3" t="s">
        <v>4</v>
      </c>
      <c r="B7" t="s">
        <v>46</v>
      </c>
    </row>
    <row r="8" spans="1:2" ht="12.75">
      <c r="A8" s="3" t="s">
        <v>6</v>
      </c>
      <c r="B8" t="s">
        <v>40</v>
      </c>
    </row>
    <row r="11" spans="1:8" ht="38.25">
      <c r="A11" s="15" t="s">
        <v>44</v>
      </c>
      <c r="B11" s="15" t="s">
        <v>7</v>
      </c>
      <c r="C11" s="15" t="s">
        <v>45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13</v>
      </c>
      <c r="B12" s="17" t="s">
        <v>16</v>
      </c>
      <c r="C12" s="17" t="s">
        <v>48</v>
      </c>
      <c r="D12" s="17">
        <v>5</v>
      </c>
      <c r="E12" s="17">
        <v>1</v>
      </c>
      <c r="F12" s="17">
        <v>1</v>
      </c>
      <c r="G12" s="17">
        <v>5</v>
      </c>
    </row>
    <row r="13" spans="1:7" ht="12.75">
      <c r="A13" s="17" t="s">
        <v>14</v>
      </c>
      <c r="B13" s="17" t="s">
        <v>17</v>
      </c>
      <c r="C13" s="17"/>
      <c r="D13" s="17">
        <v>4</v>
      </c>
      <c r="E13" s="17"/>
      <c r="F13" s="17">
        <v>0</v>
      </c>
      <c r="G13" s="17">
        <v>0</v>
      </c>
    </row>
    <row r="14" spans="1:7" ht="12.75">
      <c r="A14" s="17" t="s">
        <v>18</v>
      </c>
      <c r="B14" s="17" t="s">
        <v>19</v>
      </c>
      <c r="C14" s="17" t="s">
        <v>51</v>
      </c>
      <c r="D14" s="17">
        <v>3</v>
      </c>
      <c r="E14" s="17">
        <v>5</v>
      </c>
      <c r="F14" s="17">
        <v>2</v>
      </c>
      <c r="G14" s="17">
        <v>6</v>
      </c>
    </row>
    <row r="15" spans="1:7" ht="12.75">
      <c r="A15" s="17" t="s">
        <v>20</v>
      </c>
      <c r="B15" s="17" t="s">
        <v>21</v>
      </c>
      <c r="C15" s="17"/>
      <c r="D15" s="17">
        <v>9</v>
      </c>
      <c r="E15" s="17">
        <v>4</v>
      </c>
      <c r="F15" s="17">
        <v>2</v>
      </c>
      <c r="G15" s="17">
        <v>18</v>
      </c>
    </row>
    <row r="16" spans="1:7" ht="25.5">
      <c r="A16" s="17" t="s">
        <v>22</v>
      </c>
      <c r="B16" s="17" t="s">
        <v>23</v>
      </c>
      <c r="C16" s="19" t="s">
        <v>49</v>
      </c>
      <c r="D16" s="17">
        <v>2</v>
      </c>
      <c r="E16" s="17">
        <v>13</v>
      </c>
      <c r="F16" s="17">
        <v>4</v>
      </c>
      <c r="G16" s="17">
        <v>8</v>
      </c>
    </row>
    <row r="17" spans="1:7" ht="12.75">
      <c r="A17" s="17" t="s">
        <v>26</v>
      </c>
      <c r="B17" s="17" t="s">
        <v>27</v>
      </c>
      <c r="C17" s="17" t="s">
        <v>50</v>
      </c>
      <c r="D17" s="17">
        <v>3</v>
      </c>
      <c r="E17" s="17">
        <v>6</v>
      </c>
      <c r="F17" s="17">
        <v>3</v>
      </c>
      <c r="G17" s="17">
        <v>9</v>
      </c>
    </row>
    <row r="18" spans="1:7" ht="12.75">
      <c r="A18" s="18" t="s">
        <v>36</v>
      </c>
      <c r="B18" s="17"/>
      <c r="C18" s="17"/>
      <c r="D18" s="17"/>
      <c r="E18" s="18">
        <v>29</v>
      </c>
      <c r="F18" s="18">
        <v>12</v>
      </c>
      <c r="G18" s="18">
        <v>46</v>
      </c>
    </row>
    <row r="20" spans="1:2" ht="15.75">
      <c r="A20" s="2" t="s">
        <v>41</v>
      </c>
      <c r="B20" s="14">
        <v>3.8333333333333335</v>
      </c>
    </row>
    <row r="21" spans="5:7" ht="12.75">
      <c r="E21" s="5"/>
      <c r="F21" s="6" t="s">
        <v>37</v>
      </c>
      <c r="G21" s="7"/>
    </row>
    <row r="22" spans="1:7" ht="12.75">
      <c r="A22" s="22" t="s">
        <v>52</v>
      </c>
      <c r="B22" s="22"/>
      <c r="C22" s="22"/>
      <c r="E22" s="8" t="s">
        <v>38</v>
      </c>
      <c r="F22" s="9" t="s">
        <v>10</v>
      </c>
      <c r="G22" s="10"/>
    </row>
    <row r="23" spans="1:7" ht="12.75">
      <c r="A23" s="22"/>
      <c r="B23" s="22"/>
      <c r="C23" s="22"/>
      <c r="E23" s="8">
        <v>0</v>
      </c>
      <c r="F23" s="9">
        <v>0</v>
      </c>
      <c r="G23" s="10"/>
    </row>
    <row r="24" spans="1:7" ht="12.75">
      <c r="A24" s="22"/>
      <c r="B24" s="22"/>
      <c r="C24" s="22"/>
      <c r="E24" s="8">
        <v>1</v>
      </c>
      <c r="F24" s="9">
        <v>1</v>
      </c>
      <c r="G24" s="10"/>
    </row>
    <row r="25" spans="1:7" ht="12.75">
      <c r="A25" s="22"/>
      <c r="B25" s="22"/>
      <c r="C25" s="22"/>
      <c r="E25" s="8">
        <v>3</v>
      </c>
      <c r="F25" s="9">
        <v>2</v>
      </c>
      <c r="G25" s="10"/>
    </row>
    <row r="26" spans="1:7" ht="12.75">
      <c r="A26" s="22"/>
      <c r="B26" s="22"/>
      <c r="C26" s="22"/>
      <c r="E26" s="8">
        <v>6</v>
      </c>
      <c r="F26" s="9">
        <v>3</v>
      </c>
      <c r="G26" s="10"/>
    </row>
    <row r="27" spans="1:7" ht="12.75">
      <c r="A27" s="22"/>
      <c r="B27" s="22"/>
      <c r="C27" s="22"/>
      <c r="E27" s="8">
        <v>11</v>
      </c>
      <c r="F27" s="9">
        <v>4</v>
      </c>
      <c r="G27" s="10"/>
    </row>
    <row r="28" spans="5:7" ht="12.75">
      <c r="E28" s="11">
        <v>21</v>
      </c>
      <c r="F28" s="12">
        <v>5</v>
      </c>
      <c r="G28" s="13"/>
    </row>
  </sheetData>
  <mergeCells count="1">
    <mergeCell ref="A22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J25" sqref="J25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39012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t="s">
        <v>43</v>
      </c>
    </row>
    <row r="7" spans="1:2" ht="12.75">
      <c r="A7" s="3" t="s">
        <v>4</v>
      </c>
      <c r="B7" t="s">
        <v>53</v>
      </c>
    </row>
    <row r="8" spans="1:2" ht="12.75">
      <c r="A8" s="3" t="s">
        <v>6</v>
      </c>
      <c r="B8" t="s">
        <v>40</v>
      </c>
    </row>
    <row r="11" spans="1:8" ht="38.25">
      <c r="A11" s="15" t="s">
        <v>44</v>
      </c>
      <c r="B11" s="15" t="s">
        <v>7</v>
      </c>
      <c r="C11" s="15" t="s">
        <v>45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14</v>
      </c>
      <c r="B12" s="17" t="s">
        <v>17</v>
      </c>
      <c r="C12" s="17" t="s">
        <v>54</v>
      </c>
      <c r="D12" s="17">
        <v>4</v>
      </c>
      <c r="E12" s="17">
        <v>5</v>
      </c>
      <c r="F12" s="17">
        <v>2</v>
      </c>
      <c r="G12" s="17">
        <v>8</v>
      </c>
    </row>
    <row r="13" spans="1:7" ht="12.75">
      <c r="A13" s="17" t="s">
        <v>18</v>
      </c>
      <c r="B13" s="17" t="s">
        <v>19</v>
      </c>
      <c r="C13" s="17" t="s">
        <v>55</v>
      </c>
      <c r="D13" s="17">
        <v>3</v>
      </c>
      <c r="E13" s="17">
        <v>9</v>
      </c>
      <c r="F13" s="17">
        <v>3</v>
      </c>
      <c r="G13" s="17">
        <v>9</v>
      </c>
    </row>
    <row r="14" spans="1:7" ht="12.75">
      <c r="A14" s="17" t="s">
        <v>20</v>
      </c>
      <c r="B14" s="17" t="s">
        <v>21</v>
      </c>
      <c r="C14" s="17"/>
      <c r="D14" s="17">
        <v>9</v>
      </c>
      <c r="E14" s="17">
        <v>18</v>
      </c>
      <c r="F14" s="17">
        <v>4</v>
      </c>
      <c r="G14" s="17">
        <v>36</v>
      </c>
    </row>
    <row r="15" spans="1:7" ht="12.75">
      <c r="A15" s="17" t="s">
        <v>22</v>
      </c>
      <c r="B15" s="17" t="s">
        <v>23</v>
      </c>
      <c r="C15" s="17" t="s">
        <v>56</v>
      </c>
      <c r="D15" s="17">
        <v>2</v>
      </c>
      <c r="E15" s="17">
        <v>43</v>
      </c>
      <c r="F15" s="17">
        <v>5</v>
      </c>
      <c r="G15" s="17">
        <v>10</v>
      </c>
    </row>
    <row r="16" spans="1:7" ht="12.75">
      <c r="A16" s="17" t="s">
        <v>26</v>
      </c>
      <c r="B16" s="17" t="s">
        <v>27</v>
      </c>
      <c r="C16" s="17" t="s">
        <v>57</v>
      </c>
      <c r="D16" s="17">
        <v>3</v>
      </c>
      <c r="E16" s="17">
        <v>1</v>
      </c>
      <c r="F16" s="17">
        <v>1</v>
      </c>
      <c r="G16" s="17">
        <v>3</v>
      </c>
    </row>
    <row r="17" spans="1:7" ht="12.75">
      <c r="A17" s="17" t="s">
        <v>32</v>
      </c>
      <c r="B17" s="17" t="s">
        <v>33</v>
      </c>
      <c r="C17" s="17" t="s">
        <v>58</v>
      </c>
      <c r="D17" s="17">
        <v>8</v>
      </c>
      <c r="E17" s="17">
        <v>5</v>
      </c>
      <c r="F17" s="17">
        <v>2</v>
      </c>
      <c r="G17" s="17">
        <v>16</v>
      </c>
    </row>
    <row r="18" spans="1:7" ht="12.75">
      <c r="A18" s="18" t="s">
        <v>36</v>
      </c>
      <c r="B18" s="17"/>
      <c r="C18" s="17"/>
      <c r="D18" s="17"/>
      <c r="E18" s="18">
        <v>81</v>
      </c>
      <c r="F18" s="18">
        <v>17</v>
      </c>
      <c r="G18" s="18">
        <v>82</v>
      </c>
    </row>
    <row r="20" spans="1:2" ht="15.75">
      <c r="A20" s="2" t="s">
        <v>41</v>
      </c>
      <c r="B20" s="14">
        <v>4.823529411764706</v>
      </c>
    </row>
    <row r="21" spans="5:7" ht="12.75">
      <c r="E21" s="5"/>
      <c r="F21" s="6" t="s">
        <v>37</v>
      </c>
      <c r="G21" s="7"/>
    </row>
    <row r="22" spans="1:7" ht="12.75">
      <c r="A22" s="22" t="s">
        <v>59</v>
      </c>
      <c r="B22" s="22"/>
      <c r="C22" s="22"/>
      <c r="E22" s="8" t="s">
        <v>38</v>
      </c>
      <c r="F22" s="9" t="s">
        <v>10</v>
      </c>
      <c r="G22" s="10"/>
    </row>
    <row r="23" spans="1:7" ht="12.75">
      <c r="A23" s="22"/>
      <c r="B23" s="22"/>
      <c r="C23" s="22"/>
      <c r="E23" s="8">
        <v>0</v>
      </c>
      <c r="F23" s="9">
        <v>0</v>
      </c>
      <c r="G23" s="10"/>
    </row>
    <row r="24" spans="1:7" ht="12.75">
      <c r="A24" s="22"/>
      <c r="B24" s="22"/>
      <c r="C24" s="22"/>
      <c r="E24" s="8">
        <v>1</v>
      </c>
      <c r="F24" s="9">
        <v>1</v>
      </c>
      <c r="G24" s="10"/>
    </row>
    <row r="25" spans="1:7" ht="12.75">
      <c r="A25" s="22"/>
      <c r="B25" s="22"/>
      <c r="C25" s="22"/>
      <c r="E25" s="8">
        <v>3</v>
      </c>
      <c r="F25" s="9">
        <v>2</v>
      </c>
      <c r="G25" s="10"/>
    </row>
    <row r="26" spans="1:7" ht="12.75">
      <c r="A26" s="22"/>
      <c r="B26" s="22"/>
      <c r="C26" s="22"/>
      <c r="E26" s="8">
        <v>6</v>
      </c>
      <c r="F26" s="9">
        <v>3</v>
      </c>
      <c r="G26" s="10"/>
    </row>
    <row r="27" spans="1:7" ht="12.75">
      <c r="A27" s="22"/>
      <c r="B27" s="22"/>
      <c r="C27" s="22"/>
      <c r="E27" s="8">
        <v>11</v>
      </c>
      <c r="F27" s="9">
        <v>4</v>
      </c>
      <c r="G27" s="10"/>
    </row>
    <row r="28" spans="5:7" ht="12.75">
      <c r="E28" s="11">
        <v>21</v>
      </c>
      <c r="F28" s="12">
        <v>5</v>
      </c>
      <c r="G28" s="13"/>
    </row>
  </sheetData>
  <mergeCells count="1">
    <mergeCell ref="A22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41" sqref="C41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39012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t="s">
        <v>47</v>
      </c>
    </row>
    <row r="7" spans="1:2" ht="12.75">
      <c r="A7" s="3" t="s">
        <v>4</v>
      </c>
      <c r="B7" t="s">
        <v>46</v>
      </c>
    </row>
    <row r="8" spans="1:2" ht="12.75">
      <c r="A8" s="3" t="s">
        <v>6</v>
      </c>
      <c r="B8" t="s">
        <v>40</v>
      </c>
    </row>
    <row r="11" spans="1:8" ht="38.25">
      <c r="A11" s="15" t="s">
        <v>44</v>
      </c>
      <c r="B11" s="15" t="s">
        <v>7</v>
      </c>
      <c r="C11" s="15" t="s">
        <v>45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>VLOOKUP(E12,$E$29:$F$34,2,TRUE)</f>
        <v>0</v>
      </c>
      <c r="G12" s="17">
        <f>D12*F12</f>
        <v>0</v>
      </c>
    </row>
    <row r="13" spans="1:7" ht="12.75">
      <c r="A13" s="17" t="s">
        <v>13</v>
      </c>
      <c r="B13" s="17" t="s">
        <v>16</v>
      </c>
      <c r="C13" s="17" t="s">
        <v>48</v>
      </c>
      <c r="D13" s="17">
        <v>5</v>
      </c>
      <c r="E13" s="17">
        <v>1</v>
      </c>
      <c r="F13" s="17">
        <f aca="true" t="shared" si="0" ref="F13:F23">VLOOKUP(E13,$E$29:$F$34,2,TRUE)</f>
        <v>1</v>
      </c>
      <c r="G13" s="17">
        <f aca="true" t="shared" si="1" ref="G13:G23">D13*F13</f>
        <v>5</v>
      </c>
    </row>
    <row r="14" spans="1:7" ht="12.75">
      <c r="A14" s="17" t="s">
        <v>14</v>
      </c>
      <c r="B14" s="17" t="s">
        <v>17</v>
      </c>
      <c r="C14" s="17"/>
      <c r="D14" s="17">
        <v>4</v>
      </c>
      <c r="E14" s="17"/>
      <c r="F14" s="17">
        <f t="shared" si="0"/>
        <v>0</v>
      </c>
      <c r="G14" s="17">
        <f t="shared" si="1"/>
        <v>0</v>
      </c>
    </row>
    <row r="15" spans="1:7" ht="12.75">
      <c r="A15" s="17" t="s">
        <v>18</v>
      </c>
      <c r="B15" s="17" t="s">
        <v>19</v>
      </c>
      <c r="C15" s="17" t="s">
        <v>51</v>
      </c>
      <c r="D15" s="17">
        <v>3</v>
      </c>
      <c r="E15" s="17">
        <v>5</v>
      </c>
      <c r="F15" s="17">
        <f t="shared" si="0"/>
        <v>2</v>
      </c>
      <c r="G15" s="17">
        <f t="shared" si="1"/>
        <v>6</v>
      </c>
    </row>
    <row r="16" spans="1:7" ht="12.75">
      <c r="A16" s="17" t="s">
        <v>20</v>
      </c>
      <c r="B16" s="17" t="s">
        <v>21</v>
      </c>
      <c r="C16" s="17"/>
      <c r="D16" s="17">
        <v>9</v>
      </c>
      <c r="E16" s="17">
        <v>4</v>
      </c>
      <c r="F16" s="17">
        <f t="shared" si="0"/>
        <v>2</v>
      </c>
      <c r="G16" s="17">
        <f t="shared" si="1"/>
        <v>18</v>
      </c>
    </row>
    <row r="17" spans="1:7" ht="25.5">
      <c r="A17" s="17" t="s">
        <v>22</v>
      </c>
      <c r="B17" s="17" t="s">
        <v>23</v>
      </c>
      <c r="C17" s="19" t="s">
        <v>49</v>
      </c>
      <c r="D17" s="17">
        <v>2</v>
      </c>
      <c r="E17" s="17">
        <v>13</v>
      </c>
      <c r="F17" s="17">
        <f t="shared" si="0"/>
        <v>4</v>
      </c>
      <c r="G17" s="17">
        <f t="shared" si="1"/>
        <v>8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 t="s">
        <v>50</v>
      </c>
      <c r="D19" s="17">
        <v>3</v>
      </c>
      <c r="E19" s="17">
        <v>6</v>
      </c>
      <c r="F19" s="17">
        <f t="shared" si="0"/>
        <v>3</v>
      </c>
      <c r="G19" s="17">
        <f t="shared" si="1"/>
        <v>9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17"/>
      <c r="D22" s="17">
        <v>8</v>
      </c>
      <c r="E22" s="17"/>
      <c r="F22" s="17">
        <f t="shared" si="0"/>
        <v>0</v>
      </c>
      <c r="G22" s="17">
        <f t="shared" si="1"/>
        <v>0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29</v>
      </c>
      <c r="F24" s="18">
        <f>SUM(F12:F23)</f>
        <v>12</v>
      </c>
      <c r="G24" s="18">
        <f>SUM(G12:G23)</f>
        <v>46</v>
      </c>
    </row>
    <row r="26" spans="1:2" ht="15.75">
      <c r="A26" s="2" t="s">
        <v>41</v>
      </c>
      <c r="B26" s="14">
        <f>G24/F24</f>
        <v>3.8333333333333335</v>
      </c>
    </row>
    <row r="27" spans="5:7" ht="12.75">
      <c r="E27" s="5"/>
      <c r="F27" s="6" t="s">
        <v>37</v>
      </c>
      <c r="G27" s="7"/>
    </row>
    <row r="28" spans="1:7" ht="12.75">
      <c r="A28" s="22" t="s">
        <v>52</v>
      </c>
      <c r="B28" s="22"/>
      <c r="C28" s="22"/>
      <c r="E28" s="8" t="s">
        <v>38</v>
      </c>
      <c r="F28" s="9" t="s">
        <v>10</v>
      </c>
      <c r="G28" s="10"/>
    </row>
    <row r="29" spans="1:7" ht="12.75">
      <c r="A29" s="22"/>
      <c r="B29" s="22"/>
      <c r="C29" s="22"/>
      <c r="E29" s="8">
        <v>0</v>
      </c>
      <c r="F29" s="9">
        <v>0</v>
      </c>
      <c r="G29" s="10"/>
    </row>
    <row r="30" spans="1:7" ht="12.75">
      <c r="A30" s="22"/>
      <c r="B30" s="22"/>
      <c r="C30" s="22"/>
      <c r="E30" s="8">
        <v>1</v>
      </c>
      <c r="F30" s="9">
        <v>1</v>
      </c>
      <c r="G30" s="10"/>
    </row>
    <row r="31" spans="1:7" ht="12.75">
      <c r="A31" s="22"/>
      <c r="B31" s="22"/>
      <c r="C31" s="22"/>
      <c r="E31" s="8">
        <v>3</v>
      </c>
      <c r="F31" s="9">
        <v>2</v>
      </c>
      <c r="G31" s="10"/>
    </row>
    <row r="32" spans="1:7" ht="12.75">
      <c r="A32" s="22"/>
      <c r="B32" s="22"/>
      <c r="C32" s="22"/>
      <c r="E32" s="8">
        <v>6</v>
      </c>
      <c r="F32" s="9">
        <v>3</v>
      </c>
      <c r="G32" s="10"/>
    </row>
    <row r="33" spans="1:7" ht="12.75">
      <c r="A33" s="22"/>
      <c r="B33" s="22"/>
      <c r="C33" s="22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5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39012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t="s">
        <v>43</v>
      </c>
    </row>
    <row r="7" spans="1:2" ht="12.75">
      <c r="A7" s="3" t="s">
        <v>4</v>
      </c>
      <c r="B7" t="s">
        <v>53</v>
      </c>
    </row>
    <row r="8" spans="1:2" ht="12.75">
      <c r="A8" s="3" t="s">
        <v>6</v>
      </c>
      <c r="B8" t="s">
        <v>40</v>
      </c>
    </row>
    <row r="11" spans="1:8" ht="38.25">
      <c r="A11" s="15" t="s">
        <v>44</v>
      </c>
      <c r="B11" s="15" t="s">
        <v>7</v>
      </c>
      <c r="C11" s="15" t="s">
        <v>45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 aca="true" t="shared" si="0" ref="F12:F23">VLOOKUP(E12,$E$29:$F$34,2,TRUE)</f>
        <v>0</v>
      </c>
      <c r="G12" s="17">
        <f aca="true" t="shared" si="1" ref="G12:G23">D12*F12</f>
        <v>0</v>
      </c>
    </row>
    <row r="13" spans="1:7" ht="12.75">
      <c r="A13" s="17" t="s">
        <v>13</v>
      </c>
      <c r="B13" s="17" t="s">
        <v>16</v>
      </c>
      <c r="C13" s="17"/>
      <c r="D13" s="17">
        <v>5</v>
      </c>
      <c r="E13" s="17"/>
      <c r="F13" s="17">
        <f t="shared" si="0"/>
        <v>0</v>
      </c>
      <c r="G13" s="17">
        <f t="shared" si="1"/>
        <v>0</v>
      </c>
    </row>
    <row r="14" spans="1:7" ht="12.75">
      <c r="A14" s="17" t="s">
        <v>14</v>
      </c>
      <c r="B14" s="17" t="s">
        <v>17</v>
      </c>
      <c r="C14" s="17" t="s">
        <v>54</v>
      </c>
      <c r="D14" s="17">
        <v>4</v>
      </c>
      <c r="E14" s="17">
        <v>5</v>
      </c>
      <c r="F14" s="17">
        <f t="shared" si="0"/>
        <v>2</v>
      </c>
      <c r="G14" s="17">
        <f t="shared" si="1"/>
        <v>8</v>
      </c>
    </row>
    <row r="15" spans="1:7" ht="12.75">
      <c r="A15" s="17" t="s">
        <v>18</v>
      </c>
      <c r="B15" s="17" t="s">
        <v>19</v>
      </c>
      <c r="C15" s="17" t="s">
        <v>55</v>
      </c>
      <c r="D15" s="17">
        <v>3</v>
      </c>
      <c r="E15" s="17">
        <v>9</v>
      </c>
      <c r="F15" s="17">
        <f t="shared" si="0"/>
        <v>3</v>
      </c>
      <c r="G15" s="17">
        <f t="shared" si="1"/>
        <v>9</v>
      </c>
    </row>
    <row r="16" spans="1:7" ht="12.75">
      <c r="A16" s="17" t="s">
        <v>20</v>
      </c>
      <c r="B16" s="17" t="s">
        <v>21</v>
      </c>
      <c r="C16" s="17"/>
      <c r="D16" s="17">
        <v>9</v>
      </c>
      <c r="E16" s="17">
        <v>18</v>
      </c>
      <c r="F16" s="17">
        <f t="shared" si="0"/>
        <v>4</v>
      </c>
      <c r="G16" s="17">
        <f t="shared" si="1"/>
        <v>36</v>
      </c>
    </row>
    <row r="17" spans="1:7" ht="12.75">
      <c r="A17" s="17" t="s">
        <v>22</v>
      </c>
      <c r="B17" s="17" t="s">
        <v>23</v>
      </c>
      <c r="C17" s="17" t="s">
        <v>56</v>
      </c>
      <c r="D17" s="17">
        <v>2</v>
      </c>
      <c r="E17" s="17">
        <v>43</v>
      </c>
      <c r="F17" s="17">
        <f t="shared" si="0"/>
        <v>5</v>
      </c>
      <c r="G17" s="17">
        <f t="shared" si="1"/>
        <v>10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 t="s">
        <v>57</v>
      </c>
      <c r="D19" s="17">
        <v>3</v>
      </c>
      <c r="E19" s="17">
        <v>1</v>
      </c>
      <c r="F19" s="17">
        <f t="shared" si="0"/>
        <v>1</v>
      </c>
      <c r="G19" s="17">
        <f t="shared" si="1"/>
        <v>3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17" t="s">
        <v>58</v>
      </c>
      <c r="D22" s="17">
        <v>8</v>
      </c>
      <c r="E22" s="17">
        <v>5</v>
      </c>
      <c r="F22" s="17">
        <f t="shared" si="0"/>
        <v>2</v>
      </c>
      <c r="G22" s="17">
        <f t="shared" si="1"/>
        <v>16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81</v>
      </c>
      <c r="F24" s="18">
        <f>SUM(F12:F23)</f>
        <v>17</v>
      </c>
      <c r="G24" s="18">
        <f>SUM(G12:G23)</f>
        <v>82</v>
      </c>
    </row>
    <row r="26" spans="1:2" ht="15.75">
      <c r="A26" s="2" t="s">
        <v>41</v>
      </c>
      <c r="B26" s="14">
        <f>G24/F24</f>
        <v>4.823529411764706</v>
      </c>
    </row>
    <row r="27" spans="5:7" ht="12.75">
      <c r="E27" s="5"/>
      <c r="F27" s="6" t="s">
        <v>37</v>
      </c>
      <c r="G27" s="7"/>
    </row>
    <row r="28" spans="1:7" ht="12.75">
      <c r="A28" s="22" t="s">
        <v>59</v>
      </c>
      <c r="B28" s="22"/>
      <c r="C28" s="22"/>
      <c r="E28" s="8" t="s">
        <v>38</v>
      </c>
      <c r="F28" s="9" t="s">
        <v>10</v>
      </c>
      <c r="G28" s="10"/>
    </row>
    <row r="29" spans="1:7" ht="12.75">
      <c r="A29" s="22"/>
      <c r="B29" s="22"/>
      <c r="C29" s="22"/>
      <c r="E29" s="8">
        <v>0</v>
      </c>
      <c r="F29" s="9">
        <v>0</v>
      </c>
      <c r="G29" s="10"/>
    </row>
    <row r="30" spans="1:7" ht="12.75">
      <c r="A30" s="22"/>
      <c r="B30" s="22"/>
      <c r="C30" s="22"/>
      <c r="E30" s="8">
        <v>1</v>
      </c>
      <c r="F30" s="9">
        <v>1</v>
      </c>
      <c r="G30" s="10"/>
    </row>
    <row r="31" spans="1:7" ht="12.75">
      <c r="A31" s="22"/>
      <c r="B31" s="22"/>
      <c r="C31" s="22"/>
      <c r="E31" s="8">
        <v>3</v>
      </c>
      <c r="F31" s="9">
        <v>2</v>
      </c>
      <c r="G31" s="10"/>
    </row>
    <row r="32" spans="1:7" ht="12.75">
      <c r="A32" s="22"/>
      <c r="B32" s="22"/>
      <c r="C32" s="22"/>
      <c r="E32" s="8">
        <v>6</v>
      </c>
      <c r="F32" s="9">
        <v>3</v>
      </c>
      <c r="G32" s="10"/>
    </row>
    <row r="33" spans="1:7" ht="12.75">
      <c r="A33" s="22"/>
      <c r="B33" s="22"/>
      <c r="C33" s="22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tabSelected="1" workbookViewId="0" topLeftCell="A1">
      <selection activeCell="C17" sqref="C17:C19"/>
    </sheetView>
  </sheetViews>
  <sheetFormatPr defaultColWidth="9.140625" defaultRowHeight="12.75"/>
  <cols>
    <col min="3" max="3" width="14.28125" style="0" customWidth="1"/>
  </cols>
  <sheetData>
    <row r="1" ht="15.75">
      <c r="C1" s="2" t="s">
        <v>0</v>
      </c>
    </row>
    <row r="2" ht="15.75">
      <c r="C2" s="2" t="s">
        <v>1</v>
      </c>
    </row>
    <row r="8" ht="12.75">
      <c r="C8" t="s">
        <v>62</v>
      </c>
    </row>
    <row r="9" spans="2:4" ht="12.75">
      <c r="B9" t="s">
        <v>5</v>
      </c>
      <c r="C9" t="s">
        <v>60</v>
      </c>
      <c r="D9" t="s">
        <v>61</v>
      </c>
    </row>
    <row r="10" spans="2:4" ht="12.75">
      <c r="B10" s="4">
        <v>38633</v>
      </c>
      <c r="C10" s="20">
        <v>4</v>
      </c>
      <c r="D10" s="20">
        <v>6.1</v>
      </c>
    </row>
    <row r="11" spans="2:4" ht="12.75">
      <c r="B11" s="4">
        <v>38816</v>
      </c>
      <c r="C11" s="20">
        <v>6</v>
      </c>
      <c r="D11" s="20">
        <v>5.5</v>
      </c>
    </row>
    <row r="12" spans="2:4" ht="12.75">
      <c r="B12" s="4">
        <v>39012</v>
      </c>
      <c r="C12" s="20">
        <v>3.8</v>
      </c>
      <c r="D12" s="20">
        <v>4.8</v>
      </c>
    </row>
    <row r="15" ht="12.75">
      <c r="C15" t="s">
        <v>9</v>
      </c>
    </row>
    <row r="16" spans="2:4" ht="12.75">
      <c r="B16" t="s">
        <v>5</v>
      </c>
      <c r="C16" t="s">
        <v>60</v>
      </c>
      <c r="D16" t="s">
        <v>61</v>
      </c>
    </row>
    <row r="17" spans="2:4" ht="12.75">
      <c r="B17" s="4">
        <v>38633</v>
      </c>
      <c r="C17" s="21">
        <v>18</v>
      </c>
      <c r="D17" s="21">
        <v>32</v>
      </c>
    </row>
    <row r="18" spans="2:4" ht="12.75">
      <c r="B18" s="4">
        <v>38816</v>
      </c>
      <c r="C18" s="21">
        <v>15</v>
      </c>
      <c r="D18" s="21">
        <v>2</v>
      </c>
    </row>
    <row r="19" spans="2:4" ht="12.75">
      <c r="B19" s="4">
        <v>39012</v>
      </c>
      <c r="C19" s="21">
        <v>29</v>
      </c>
      <c r="D19" s="21">
        <v>81</v>
      </c>
    </row>
  </sheetData>
  <printOptions/>
  <pageMargins left="0.75" right="0.75" top="1" bottom="1" header="0.5" footer="0.5"/>
  <pageSetup fitToHeight="1" fitToWidth="1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</cp:lastModifiedBy>
  <cp:lastPrinted>2006-12-27T02:59:53Z</cp:lastPrinted>
  <dcterms:created xsi:type="dcterms:W3CDTF">1996-10-14T23:33:28Z</dcterms:created>
  <dcterms:modified xsi:type="dcterms:W3CDTF">2007-01-26T11:53:04Z</dcterms:modified>
  <cp:category/>
  <cp:version/>
  <cp:contentType/>
  <cp:contentStatus/>
</cp:coreProperties>
</file>