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Upper_simple" sheetId="1" r:id="rId1"/>
    <sheet name="Lower_simple" sheetId="2" r:id="rId2"/>
    <sheet name="Upper" sheetId="3" r:id="rId3"/>
    <sheet name="Lower" sheetId="4" r:id="rId4"/>
    <sheet name="Scores to date" sheetId="5" r:id="rId5"/>
    <sheet name="Sheet3" sheetId="6" r:id="rId6"/>
  </sheets>
  <definedNames>
    <definedName name="_xlnm.Print_Area" localSheetId="4">'Scores to date'!$A$1:$P$58</definedName>
  </definedNames>
  <calcPr fullCalcOnLoad="1"/>
</workbook>
</file>

<file path=xl/sharedStrings.xml><?xml version="1.0" encoding="utf-8"?>
<sst xmlns="http://schemas.openxmlformats.org/spreadsheetml/2006/main" count="187" uniqueCount="64">
  <si>
    <t>Friends of Mt Majura - Project Dragonfly</t>
  </si>
  <si>
    <t>Macroinvertebrate Sampling Results</t>
  </si>
  <si>
    <t>Dam</t>
  </si>
  <si>
    <t>Location</t>
  </si>
  <si>
    <t>Sampling Method</t>
  </si>
  <si>
    <t>Date</t>
  </si>
  <si>
    <t>Collector</t>
  </si>
  <si>
    <t>Common name</t>
  </si>
  <si>
    <t>Signal 2 sensitivity grade</t>
  </si>
  <si>
    <t>Number of specimens</t>
  </si>
  <si>
    <t>Weight factor</t>
  </si>
  <si>
    <t>Grade x weight factor</t>
  </si>
  <si>
    <t>Acarina</t>
  </si>
  <si>
    <t>Coleoptera</t>
  </si>
  <si>
    <t>Decapoda</t>
  </si>
  <si>
    <t>Mites</t>
  </si>
  <si>
    <t>Beetles and beetle larvae</t>
  </si>
  <si>
    <t>Yabbies, prawns and shrimps</t>
  </si>
  <si>
    <t>Diptera</t>
  </si>
  <si>
    <t>True fly larvae</t>
  </si>
  <si>
    <t>Ephemeroptera</t>
  </si>
  <si>
    <t>Mayfly nymphs</t>
  </si>
  <si>
    <t>Hemiptera</t>
  </si>
  <si>
    <t>True bugs and their nymphs</t>
  </si>
  <si>
    <t>Nemertea</t>
  </si>
  <si>
    <t>Proboscis worms</t>
  </si>
  <si>
    <t>Odonata</t>
  </si>
  <si>
    <t>Dragonfly and damselfly nymphs</t>
  </si>
  <si>
    <t>Oligochaeta</t>
  </si>
  <si>
    <t>Segmented worms</t>
  </si>
  <si>
    <t>Plecoptera</t>
  </si>
  <si>
    <t>Stonefly nymphs</t>
  </si>
  <si>
    <t>Trichoptera</t>
  </si>
  <si>
    <t>Caddis fly larvae</t>
  </si>
  <si>
    <t>Turbellaria</t>
  </si>
  <si>
    <t>Flatworms</t>
  </si>
  <si>
    <t>TOTALS</t>
  </si>
  <si>
    <t>Weight Table</t>
  </si>
  <si>
    <t>Number</t>
  </si>
  <si>
    <t>Upper</t>
  </si>
  <si>
    <t>Jean Chesson</t>
  </si>
  <si>
    <t>Signal 2 Score</t>
  </si>
  <si>
    <t>Lower</t>
  </si>
  <si>
    <t>Groups</t>
  </si>
  <si>
    <t>Bugs in sample</t>
  </si>
  <si>
    <t>Upper Dam</t>
  </si>
  <si>
    <t>Lower Dam</t>
  </si>
  <si>
    <t>Signal2 Score</t>
  </si>
  <si>
    <t>Net - 6 sweeps</t>
  </si>
  <si>
    <t>Net -  6 sweeps</t>
  </si>
  <si>
    <t>Along mountain side bank and around fallen tree</t>
  </si>
  <si>
    <t>2 yabbies, 4 shrimps</t>
  </si>
  <si>
    <t>various types of cases</t>
  </si>
  <si>
    <t>1 only</t>
  </si>
  <si>
    <t>2 damselfly</t>
  </si>
  <si>
    <t>Water clear, low turbidity, no slime, mosquito fish present in moderate numbers</t>
  </si>
  <si>
    <t>1/14/08</t>
  </si>
  <si>
    <t>Mountain side bank among vegetation and around inlet towards road side</t>
  </si>
  <si>
    <t>Moderate number of mosquito fish in sample</t>
  </si>
  <si>
    <t>3 yabblies, 6 shrimp</t>
  </si>
  <si>
    <t>17 stick cases</t>
  </si>
  <si>
    <t>6 v small and 3 larger</t>
  </si>
  <si>
    <t>Interpretation- Typical autumn result</t>
  </si>
  <si>
    <t>Interpretation: Typical autumn result.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</si>
</sst>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C09]dddd\,\ d\ mmmm\ yyyy"/>
    <numFmt numFmtId="174" formatCode="[$-C09]dd\-mmm\-yy;@"/>
    <numFmt numFmtId="175" formatCode="mmm\-yyyy"/>
    <numFmt numFmtId="176" formatCode="[$-409]h:mm:ss\ AM/PM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3" fillId="0" borderId="0" xfId="0" applyNumberFormat="1" applyFont="1" applyAlignment="1">
      <alignment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 wrapText="1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Macroinvertebrate Sampling Results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4775"/>
          <c:w val="0.797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'Scores to date'!$C$9</c:f>
              <c:strCache>
                <c:ptCount val="1"/>
                <c:pt idx="0">
                  <c:v>Upper Dam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'Scores to date'!$B$10:$B$15</c:f>
              <c:strCache/>
            </c:strRef>
          </c:cat>
          <c:val>
            <c:numRef>
              <c:f>'Scores to date'!$C$10:$C$15</c:f>
              <c:numCache/>
            </c:numRef>
          </c:val>
          <c:smooth val="0"/>
        </c:ser>
        <c:ser>
          <c:idx val="1"/>
          <c:order val="1"/>
          <c:tx>
            <c:strRef>
              <c:f>'Scores to date'!$D$9</c:f>
              <c:strCache>
                <c:ptCount val="1"/>
                <c:pt idx="0">
                  <c:v>Lower Dam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'Scores to date'!$B$10:$B$15</c:f>
              <c:strCache/>
            </c:strRef>
          </c:cat>
          <c:val>
            <c:numRef>
              <c:f>'Scores to date'!$D$10:$D$15</c:f>
              <c:numCache/>
            </c:numRef>
          </c:val>
          <c:smooth val="0"/>
        </c:ser>
        <c:marker val="1"/>
        <c:axId val="61669654"/>
        <c:axId val="18155975"/>
      </c:lineChart>
      <c:dateAx>
        <c:axId val="616696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55975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18155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Signal2 Score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9654"/>
        <c:crossesAt val="1268"/>
        <c:crossBetween val="between"/>
        <c:dispUnits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Macroinvertebrate Sampling Results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455"/>
          <c:w val="0.76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'Scores to date'!$C$18</c:f>
              <c:strCache>
                <c:ptCount val="1"/>
                <c:pt idx="0">
                  <c:v>Upper Dam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'Scores to date'!$B$19:$B$24</c:f>
              <c:strCache/>
            </c:strRef>
          </c:cat>
          <c:val>
            <c:numRef>
              <c:f>'Scores to date'!$C$19:$C$24</c:f>
              <c:numCache/>
            </c:numRef>
          </c:val>
          <c:smooth val="0"/>
        </c:ser>
        <c:ser>
          <c:idx val="1"/>
          <c:order val="1"/>
          <c:tx>
            <c:strRef>
              <c:f>'Scores to date'!$D$18</c:f>
              <c:strCache>
                <c:ptCount val="1"/>
                <c:pt idx="0">
                  <c:v>Lower Dam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'Scores to date'!$B$19:$B$24</c:f>
              <c:strCache/>
            </c:strRef>
          </c:cat>
          <c:val>
            <c:numRef>
              <c:f>'Scores to date'!$D$19:$D$24</c:f>
              <c:numCache/>
            </c:numRef>
          </c:val>
          <c:smooth val="0"/>
        </c:ser>
        <c:marker val="1"/>
        <c:axId val="29186048"/>
        <c:axId val="61347841"/>
      </c:lineChart>
      <c:dateAx>
        <c:axId val="291860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841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6134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specimens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86048"/>
        <c:crossesAt val="1268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123825</xdr:rowOff>
    </xdr:from>
    <xdr:to>
      <xdr:col>15</xdr:col>
      <xdr:colOff>314325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410075" y="523875"/>
        <a:ext cx="54578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31</xdr:row>
      <xdr:rowOff>104775</xdr:rowOff>
    </xdr:from>
    <xdr:to>
      <xdr:col>15</xdr:col>
      <xdr:colOff>295275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4457700" y="5200650"/>
        <a:ext cx="53911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4" sqref="A4:G28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39539</v>
      </c>
    </row>
    <row r="5" spans="1:2" ht="12.75">
      <c r="A5" s="3" t="s">
        <v>2</v>
      </c>
      <c r="B5" t="s">
        <v>39</v>
      </c>
    </row>
    <row r="6" spans="1:2" ht="12.75">
      <c r="A6" s="3" t="s">
        <v>3</v>
      </c>
      <c r="B6" s="24" t="s">
        <v>50</v>
      </c>
    </row>
    <row r="7" spans="1:2" ht="12.75">
      <c r="A7" s="3" t="s">
        <v>4</v>
      </c>
      <c r="B7" s="24" t="s">
        <v>48</v>
      </c>
    </row>
    <row r="8" spans="1:2" ht="12.75">
      <c r="A8" s="3" t="s">
        <v>6</v>
      </c>
      <c r="B8" t="s">
        <v>40</v>
      </c>
    </row>
    <row r="9" ht="12.75">
      <c r="B9" s="24" t="s">
        <v>55</v>
      </c>
    </row>
    <row r="11" spans="1:7" ht="38.25">
      <c r="A11" s="15" t="s">
        <v>43</v>
      </c>
      <c r="B11" s="15" t="s">
        <v>7</v>
      </c>
      <c r="C11" s="15" t="s">
        <v>44</v>
      </c>
      <c r="D11" s="16" t="s">
        <v>8</v>
      </c>
      <c r="E11" s="16" t="s">
        <v>9</v>
      </c>
      <c r="F11" s="16" t="s">
        <v>10</v>
      </c>
      <c r="G11" s="16" t="s">
        <v>11</v>
      </c>
    </row>
    <row r="12" spans="1:7" ht="12.75" customHeight="1">
      <c r="A12" s="17" t="s">
        <v>14</v>
      </c>
      <c r="B12" s="17" t="s">
        <v>17</v>
      </c>
      <c r="C12" s="23" t="s">
        <v>51</v>
      </c>
      <c r="D12" s="17">
        <v>4</v>
      </c>
      <c r="E12" s="17">
        <v>6</v>
      </c>
      <c r="F12" s="17">
        <f>VLOOKUP(E12,$E$21:$F$26,2,TRUE)</f>
        <v>3</v>
      </c>
      <c r="G12" s="17">
        <f>D12*F12</f>
        <v>12</v>
      </c>
    </row>
    <row r="13" spans="1:7" ht="12.75">
      <c r="A13" s="17" t="s">
        <v>20</v>
      </c>
      <c r="B13" s="17" t="s">
        <v>21</v>
      </c>
      <c r="C13" s="23" t="s">
        <v>53</v>
      </c>
      <c r="D13" s="17">
        <v>9</v>
      </c>
      <c r="E13" s="17">
        <v>1</v>
      </c>
      <c r="F13" s="17">
        <f>VLOOKUP(E13,$E$21:$F$26,2,TRUE)</f>
        <v>1</v>
      </c>
      <c r="G13" s="17">
        <f>D13*F13</f>
        <v>9</v>
      </c>
    </row>
    <row r="14" spans="1:7" ht="12.75">
      <c r="A14" s="17" t="s">
        <v>26</v>
      </c>
      <c r="B14" s="17" t="s">
        <v>27</v>
      </c>
      <c r="C14" s="23" t="s">
        <v>54</v>
      </c>
      <c r="D14" s="17">
        <v>3</v>
      </c>
      <c r="E14" s="17">
        <v>2</v>
      </c>
      <c r="F14" s="17">
        <f>VLOOKUP(E14,$E$21:$F$26,2,TRUE)</f>
        <v>1</v>
      </c>
      <c r="G14" s="17">
        <f>D14*F14</f>
        <v>3</v>
      </c>
    </row>
    <row r="15" spans="1:7" ht="12.75">
      <c r="A15" s="17" t="s">
        <v>32</v>
      </c>
      <c r="B15" s="17" t="s">
        <v>33</v>
      </c>
      <c r="C15" s="23" t="s">
        <v>52</v>
      </c>
      <c r="D15" s="17">
        <v>8</v>
      </c>
      <c r="E15" s="17">
        <v>8</v>
      </c>
      <c r="F15" s="17">
        <f>VLOOKUP(E15,$E$21:$F$26,2,TRUE)</f>
        <v>3</v>
      </c>
      <c r="G15" s="17">
        <f>D15*F15</f>
        <v>24</v>
      </c>
    </row>
    <row r="16" spans="1:7" ht="12.75">
      <c r="A16" s="18" t="s">
        <v>36</v>
      </c>
      <c r="B16" s="17"/>
      <c r="C16" s="17"/>
      <c r="D16" s="17"/>
      <c r="E16" s="18">
        <f>SUM(E12:E15)</f>
        <v>17</v>
      </c>
      <c r="F16" s="18">
        <f>SUM(F12:F15)</f>
        <v>8</v>
      </c>
      <c r="G16" s="18">
        <f>SUM(G12:G15)</f>
        <v>48</v>
      </c>
    </row>
    <row r="18" spans="1:2" ht="15.75">
      <c r="A18" s="2" t="s">
        <v>41</v>
      </c>
      <c r="B18" s="14">
        <f>G16/F16</f>
        <v>6</v>
      </c>
    </row>
    <row r="19" spans="5:7" ht="12.75">
      <c r="E19" s="5"/>
      <c r="F19" s="6" t="s">
        <v>37</v>
      </c>
      <c r="G19" s="7"/>
    </row>
    <row r="20" spans="1:7" ht="12.75">
      <c r="A20" s="25" t="s">
        <v>62</v>
      </c>
      <c r="B20" s="26"/>
      <c r="C20" s="26"/>
      <c r="E20" s="8" t="s">
        <v>38</v>
      </c>
      <c r="F20" s="9" t="s">
        <v>10</v>
      </c>
      <c r="G20" s="10"/>
    </row>
    <row r="21" spans="1:7" ht="12.75">
      <c r="A21" s="26"/>
      <c r="B21" s="26"/>
      <c r="C21" s="26"/>
      <c r="E21" s="8">
        <v>0</v>
      </c>
      <c r="F21" s="9">
        <v>0</v>
      </c>
      <c r="G21" s="10"/>
    </row>
    <row r="22" spans="1:7" ht="12.75">
      <c r="A22" s="26"/>
      <c r="B22" s="26"/>
      <c r="C22" s="26"/>
      <c r="E22" s="8">
        <v>1</v>
      </c>
      <c r="F22" s="9">
        <v>1</v>
      </c>
      <c r="G22" s="10"/>
    </row>
    <row r="23" spans="1:7" ht="12.75">
      <c r="A23" s="26"/>
      <c r="B23" s="26"/>
      <c r="C23" s="26"/>
      <c r="E23" s="8">
        <v>3</v>
      </c>
      <c r="F23" s="9">
        <v>2</v>
      </c>
      <c r="G23" s="10"/>
    </row>
    <row r="24" spans="1:7" ht="12.75">
      <c r="A24" s="26"/>
      <c r="B24" s="26"/>
      <c r="C24" s="26"/>
      <c r="E24" s="8">
        <v>6</v>
      </c>
      <c r="F24" s="9">
        <v>3</v>
      </c>
      <c r="G24" s="10"/>
    </row>
    <row r="25" spans="1:7" ht="12.75">
      <c r="A25" s="26"/>
      <c r="B25" s="26"/>
      <c r="C25" s="26"/>
      <c r="E25" s="8">
        <v>11</v>
      </c>
      <c r="F25" s="9">
        <v>4</v>
      </c>
      <c r="G25" s="10"/>
    </row>
    <row r="26" spans="5:7" ht="12.75">
      <c r="E26" s="11">
        <v>21</v>
      </c>
      <c r="F26" s="12">
        <v>5</v>
      </c>
      <c r="G26" s="13"/>
    </row>
  </sheetData>
  <sheetProtection/>
  <mergeCells count="1">
    <mergeCell ref="A20:C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26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39539</v>
      </c>
    </row>
    <row r="5" spans="1:2" ht="12.75">
      <c r="A5" s="3" t="s">
        <v>2</v>
      </c>
      <c r="B5" t="s">
        <v>42</v>
      </c>
    </row>
    <row r="6" spans="1:2" ht="12.75">
      <c r="A6" s="3" t="s">
        <v>3</v>
      </c>
      <c r="B6" s="24" t="s">
        <v>57</v>
      </c>
    </row>
    <row r="7" spans="1:2" ht="12.75">
      <c r="A7" s="3" t="s">
        <v>4</v>
      </c>
      <c r="B7" s="24" t="s">
        <v>49</v>
      </c>
    </row>
    <row r="8" spans="1:2" ht="12.75">
      <c r="A8" s="3" t="s">
        <v>6</v>
      </c>
      <c r="B8" t="s">
        <v>40</v>
      </c>
    </row>
    <row r="9" ht="12.75">
      <c r="B9" s="24" t="s">
        <v>58</v>
      </c>
    </row>
    <row r="11" spans="1:7" ht="38.25">
      <c r="A11" s="15" t="s">
        <v>43</v>
      </c>
      <c r="B11" s="15" t="s">
        <v>7</v>
      </c>
      <c r="C11" s="15" t="s">
        <v>44</v>
      </c>
      <c r="D11" s="16" t="s">
        <v>8</v>
      </c>
      <c r="E11" s="16" t="s">
        <v>9</v>
      </c>
      <c r="F11" s="16" t="s">
        <v>10</v>
      </c>
      <c r="G11" s="16" t="s">
        <v>11</v>
      </c>
    </row>
    <row r="12" spans="1:7" ht="12.75">
      <c r="A12" s="17" t="s">
        <v>14</v>
      </c>
      <c r="B12" s="17" t="s">
        <v>17</v>
      </c>
      <c r="C12" s="23" t="s">
        <v>59</v>
      </c>
      <c r="D12" s="17">
        <v>4</v>
      </c>
      <c r="E12" s="17">
        <v>9</v>
      </c>
      <c r="F12" s="17">
        <f>VLOOKUP(E12,$E$20:$F$25,2,TRUE)</f>
        <v>3</v>
      </c>
      <c r="G12" s="17">
        <f>D12*F12</f>
        <v>12</v>
      </c>
    </row>
    <row r="13" spans="1:7" ht="12.75">
      <c r="A13" s="17" t="s">
        <v>20</v>
      </c>
      <c r="B13" s="17" t="s">
        <v>21</v>
      </c>
      <c r="C13" s="23" t="s">
        <v>61</v>
      </c>
      <c r="D13" s="17">
        <v>9</v>
      </c>
      <c r="E13" s="17">
        <v>9</v>
      </c>
      <c r="F13" s="17">
        <f>VLOOKUP(E13,$E$20:$F$25,2,TRUE)</f>
        <v>3</v>
      </c>
      <c r="G13" s="17">
        <f>D13*F13</f>
        <v>27</v>
      </c>
    </row>
    <row r="14" spans="1:7" ht="12.75">
      <c r="A14" s="17" t="s">
        <v>32</v>
      </c>
      <c r="B14" s="17" t="s">
        <v>33</v>
      </c>
      <c r="C14" s="23" t="s">
        <v>60</v>
      </c>
      <c r="D14" s="17">
        <v>8</v>
      </c>
      <c r="E14" s="17">
        <v>17</v>
      </c>
      <c r="F14" s="17">
        <f>VLOOKUP(E14,$E$20:$F$25,2,TRUE)</f>
        <v>4</v>
      </c>
      <c r="G14" s="17">
        <f>D14*F14</f>
        <v>32</v>
      </c>
    </row>
    <row r="15" spans="1:7" ht="12.75">
      <c r="A15" s="18" t="s">
        <v>36</v>
      </c>
      <c r="B15" s="17"/>
      <c r="C15" s="17"/>
      <c r="D15" s="17"/>
      <c r="E15" s="18">
        <f>SUM(E12:E14)</f>
        <v>35</v>
      </c>
      <c r="F15" s="18">
        <f>SUM(F12:F14)</f>
        <v>10</v>
      </c>
      <c r="G15" s="18">
        <f>SUM(G12:G14)</f>
        <v>71</v>
      </c>
    </row>
    <row r="17" spans="1:2" ht="15.75">
      <c r="A17" s="2" t="s">
        <v>41</v>
      </c>
      <c r="B17" s="14">
        <f>G15/F15</f>
        <v>7.1</v>
      </c>
    </row>
    <row r="18" spans="5:7" ht="12.75">
      <c r="E18" s="5"/>
      <c r="F18" s="6" t="s">
        <v>37</v>
      </c>
      <c r="G18" s="7"/>
    </row>
    <row r="19" spans="1:7" ht="12.75">
      <c r="A19" s="25" t="s">
        <v>63</v>
      </c>
      <c r="B19" s="26"/>
      <c r="C19" s="26"/>
      <c r="E19" s="8" t="s">
        <v>38</v>
      </c>
      <c r="F19" s="9" t="s">
        <v>10</v>
      </c>
      <c r="G19" s="10"/>
    </row>
    <row r="20" spans="1:7" ht="12.75">
      <c r="A20" s="26"/>
      <c r="B20" s="26"/>
      <c r="C20" s="26"/>
      <c r="E20" s="8">
        <v>0</v>
      </c>
      <c r="F20" s="9">
        <v>0</v>
      </c>
      <c r="G20" s="10"/>
    </row>
    <row r="21" spans="1:7" ht="12.75">
      <c r="A21" s="26"/>
      <c r="B21" s="26"/>
      <c r="C21" s="26"/>
      <c r="E21" s="8">
        <v>1</v>
      </c>
      <c r="F21" s="9">
        <v>1</v>
      </c>
      <c r="G21" s="10"/>
    </row>
    <row r="22" spans="1:7" ht="12.75">
      <c r="A22" s="26"/>
      <c r="B22" s="26"/>
      <c r="C22" s="26"/>
      <c r="E22" s="8">
        <v>3</v>
      </c>
      <c r="F22" s="9">
        <v>2</v>
      </c>
      <c r="G22" s="10"/>
    </row>
    <row r="23" spans="1:7" ht="12.75">
      <c r="A23" s="26"/>
      <c r="B23" s="26"/>
      <c r="C23" s="26"/>
      <c r="E23" s="8">
        <v>6</v>
      </c>
      <c r="F23" s="9">
        <v>3</v>
      </c>
      <c r="G23" s="10"/>
    </row>
    <row r="24" spans="1:7" ht="12.75">
      <c r="A24" s="26"/>
      <c r="B24" s="26"/>
      <c r="C24" s="26"/>
      <c r="E24" s="8">
        <v>11</v>
      </c>
      <c r="F24" s="9">
        <v>4</v>
      </c>
      <c r="G24" s="10"/>
    </row>
    <row r="25" spans="5:7" ht="12.75">
      <c r="E25" s="11">
        <v>21</v>
      </c>
      <c r="F25" s="12">
        <v>5</v>
      </c>
      <c r="G25" s="13"/>
    </row>
  </sheetData>
  <sheetProtection/>
  <mergeCells count="1">
    <mergeCell ref="A19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3">
      <selection activeCell="A1" sqref="A1:G34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>
        <v>39539</v>
      </c>
    </row>
    <row r="5" spans="1:2" ht="12.75">
      <c r="A5" s="3" t="s">
        <v>2</v>
      </c>
      <c r="B5" t="s">
        <v>39</v>
      </c>
    </row>
    <row r="6" spans="1:2" ht="12.75">
      <c r="A6" s="3" t="s">
        <v>3</v>
      </c>
      <c r="B6" s="24" t="s">
        <v>50</v>
      </c>
    </row>
    <row r="7" spans="1:2" ht="12.75">
      <c r="A7" s="3" t="s">
        <v>4</v>
      </c>
      <c r="B7" s="24" t="s">
        <v>48</v>
      </c>
    </row>
    <row r="8" spans="1:2" ht="12.75">
      <c r="A8" s="3" t="s">
        <v>6</v>
      </c>
      <c r="B8" t="s">
        <v>40</v>
      </c>
    </row>
    <row r="9" ht="12.75">
      <c r="B9" s="24" t="s">
        <v>55</v>
      </c>
    </row>
    <row r="11" spans="1:8" ht="38.25">
      <c r="A11" s="15" t="s">
        <v>43</v>
      </c>
      <c r="B11" s="15" t="s">
        <v>7</v>
      </c>
      <c r="C11" s="15" t="s">
        <v>44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12</v>
      </c>
      <c r="B12" s="17" t="s">
        <v>15</v>
      </c>
      <c r="C12" s="17"/>
      <c r="D12" s="17">
        <v>6</v>
      </c>
      <c r="E12" s="17"/>
      <c r="F12" s="17">
        <f>VLOOKUP(E12,$E$29:$F$34,2,TRUE)</f>
        <v>0</v>
      </c>
      <c r="G12" s="17">
        <f>D12*F12</f>
        <v>0</v>
      </c>
    </row>
    <row r="13" spans="1:7" ht="12.75">
      <c r="A13" s="17" t="s">
        <v>13</v>
      </c>
      <c r="B13" s="17" t="s">
        <v>16</v>
      </c>
      <c r="C13" s="23"/>
      <c r="D13" s="17">
        <v>5</v>
      </c>
      <c r="E13" s="17"/>
      <c r="F13" s="17">
        <f aca="true" t="shared" si="0" ref="F13:F23">VLOOKUP(E13,$E$29:$F$34,2,TRUE)</f>
        <v>0</v>
      </c>
      <c r="G13" s="17">
        <f aca="true" t="shared" si="1" ref="G13:G23">D13*F13</f>
        <v>0</v>
      </c>
    </row>
    <row r="14" spans="1:7" ht="12.75">
      <c r="A14" s="17" t="s">
        <v>14</v>
      </c>
      <c r="B14" s="17" t="s">
        <v>17</v>
      </c>
      <c r="C14" s="23" t="s">
        <v>51</v>
      </c>
      <c r="D14" s="17">
        <v>4</v>
      </c>
      <c r="E14" s="17">
        <v>6</v>
      </c>
      <c r="F14" s="17">
        <f t="shared" si="0"/>
        <v>3</v>
      </c>
      <c r="G14" s="17">
        <f t="shared" si="1"/>
        <v>12</v>
      </c>
    </row>
    <row r="15" spans="1:7" ht="12.75">
      <c r="A15" s="17" t="s">
        <v>18</v>
      </c>
      <c r="B15" s="17" t="s">
        <v>19</v>
      </c>
      <c r="C15" s="23"/>
      <c r="D15" s="17">
        <v>3</v>
      </c>
      <c r="E15" s="17"/>
      <c r="F15" s="17">
        <f t="shared" si="0"/>
        <v>0</v>
      </c>
      <c r="G15" s="17">
        <f t="shared" si="1"/>
        <v>0</v>
      </c>
    </row>
    <row r="16" spans="1:7" ht="12.75">
      <c r="A16" s="17" t="s">
        <v>20</v>
      </c>
      <c r="B16" s="17" t="s">
        <v>21</v>
      </c>
      <c r="C16" s="23" t="s">
        <v>53</v>
      </c>
      <c r="D16" s="17">
        <v>9</v>
      </c>
      <c r="E16" s="17">
        <v>1</v>
      </c>
      <c r="F16" s="17">
        <f t="shared" si="0"/>
        <v>1</v>
      </c>
      <c r="G16" s="17">
        <f t="shared" si="1"/>
        <v>9</v>
      </c>
    </row>
    <row r="17" spans="1:7" ht="12.75">
      <c r="A17" s="17" t="s">
        <v>22</v>
      </c>
      <c r="B17" s="17" t="s">
        <v>23</v>
      </c>
      <c r="C17" s="19"/>
      <c r="D17" s="17">
        <v>2</v>
      </c>
      <c r="E17" s="17"/>
      <c r="F17" s="17">
        <f t="shared" si="0"/>
        <v>0</v>
      </c>
      <c r="G17" s="17">
        <f t="shared" si="1"/>
        <v>0</v>
      </c>
    </row>
    <row r="18" spans="1:7" ht="12.75">
      <c r="A18" s="17" t="s">
        <v>24</v>
      </c>
      <c r="B18" s="17" t="s">
        <v>25</v>
      </c>
      <c r="C18" s="17"/>
      <c r="D18" s="17">
        <v>3</v>
      </c>
      <c r="E18" s="17"/>
      <c r="F18" s="17">
        <f t="shared" si="0"/>
        <v>0</v>
      </c>
      <c r="G18" s="17">
        <f t="shared" si="1"/>
        <v>0</v>
      </c>
    </row>
    <row r="19" spans="1:7" ht="12.75">
      <c r="A19" s="17" t="s">
        <v>26</v>
      </c>
      <c r="B19" s="17" t="s">
        <v>27</v>
      </c>
      <c r="C19" s="23" t="s">
        <v>54</v>
      </c>
      <c r="D19" s="17">
        <v>3</v>
      </c>
      <c r="E19" s="17">
        <v>2</v>
      </c>
      <c r="F19" s="17">
        <f>VLOOKUP(E19,$E$29:$F$34,2,TRUE)</f>
        <v>1</v>
      </c>
      <c r="G19" s="17">
        <f t="shared" si="1"/>
        <v>3</v>
      </c>
    </row>
    <row r="20" spans="1:7" ht="12.75">
      <c r="A20" s="17" t="s">
        <v>28</v>
      </c>
      <c r="B20" s="17" t="s">
        <v>29</v>
      </c>
      <c r="C20" s="17"/>
      <c r="D20" s="17">
        <v>2</v>
      </c>
      <c r="E20" s="17"/>
      <c r="F20" s="17">
        <f>VLOOKUP(E20,$E$29:$F$34,2,TRUE)</f>
        <v>0</v>
      </c>
      <c r="G20" s="17">
        <f t="shared" si="1"/>
        <v>0</v>
      </c>
    </row>
    <row r="21" spans="1:7" ht="12.75">
      <c r="A21" s="17" t="s">
        <v>30</v>
      </c>
      <c r="B21" s="17" t="s">
        <v>31</v>
      </c>
      <c r="C21" s="17"/>
      <c r="D21" s="17">
        <v>10</v>
      </c>
      <c r="E21" s="17"/>
      <c r="F21" s="17">
        <f>VLOOKUP(E21,$E$29:$F$34,2,TRUE)</f>
        <v>0</v>
      </c>
      <c r="G21" s="17">
        <f t="shared" si="1"/>
        <v>0</v>
      </c>
    </row>
    <row r="22" spans="1:7" ht="12.75">
      <c r="A22" s="17" t="s">
        <v>32</v>
      </c>
      <c r="B22" s="17" t="s">
        <v>33</v>
      </c>
      <c r="C22" s="23" t="s">
        <v>52</v>
      </c>
      <c r="D22" s="17">
        <v>8</v>
      </c>
      <c r="E22" s="17">
        <v>8</v>
      </c>
      <c r="F22" s="17">
        <f t="shared" si="0"/>
        <v>3</v>
      </c>
      <c r="G22" s="17">
        <f t="shared" si="1"/>
        <v>24</v>
      </c>
    </row>
    <row r="23" spans="1:7" ht="12.75">
      <c r="A23" s="17" t="s">
        <v>34</v>
      </c>
      <c r="B23" s="17" t="s">
        <v>35</v>
      </c>
      <c r="C23" s="17"/>
      <c r="D23" s="17">
        <v>2</v>
      </c>
      <c r="E23" s="17"/>
      <c r="F23" s="17">
        <f t="shared" si="0"/>
        <v>0</v>
      </c>
      <c r="G23" s="17">
        <f t="shared" si="1"/>
        <v>0</v>
      </c>
    </row>
    <row r="24" spans="1:7" ht="12.75">
      <c r="A24" s="18" t="s">
        <v>36</v>
      </c>
      <c r="B24" s="17"/>
      <c r="C24" s="17"/>
      <c r="D24" s="17"/>
      <c r="E24" s="18">
        <f>SUM(E12:E23)</f>
        <v>17</v>
      </c>
      <c r="F24" s="18">
        <f>SUM(F12:F23)</f>
        <v>8</v>
      </c>
      <c r="G24" s="18">
        <f>SUM(G12:G23)</f>
        <v>48</v>
      </c>
    </row>
    <row r="26" spans="1:2" ht="15.75">
      <c r="A26" s="2" t="s">
        <v>41</v>
      </c>
      <c r="B26" s="14">
        <f>G24/F24</f>
        <v>6</v>
      </c>
    </row>
    <row r="27" spans="5:7" ht="12.75">
      <c r="E27" s="5"/>
      <c r="F27" s="6" t="s">
        <v>37</v>
      </c>
      <c r="G27" s="7"/>
    </row>
    <row r="28" spans="1:7" ht="12.75">
      <c r="A28" s="25" t="s">
        <v>62</v>
      </c>
      <c r="B28" s="26"/>
      <c r="C28" s="26"/>
      <c r="E28" s="8" t="s">
        <v>38</v>
      </c>
      <c r="F28" s="9" t="s">
        <v>10</v>
      </c>
      <c r="G28" s="10"/>
    </row>
    <row r="29" spans="1:7" ht="12.75">
      <c r="A29" s="26"/>
      <c r="B29" s="26"/>
      <c r="C29" s="26"/>
      <c r="E29" s="8">
        <v>0</v>
      </c>
      <c r="F29" s="9">
        <v>0</v>
      </c>
      <c r="G29" s="10"/>
    </row>
    <row r="30" spans="1:7" ht="12.75">
      <c r="A30" s="26"/>
      <c r="B30" s="26"/>
      <c r="C30" s="26"/>
      <c r="E30" s="8">
        <v>1</v>
      </c>
      <c r="F30" s="9">
        <v>1</v>
      </c>
      <c r="G30" s="10"/>
    </row>
    <row r="31" spans="1:7" ht="12.75">
      <c r="A31" s="26"/>
      <c r="B31" s="26"/>
      <c r="C31" s="26"/>
      <c r="E31" s="8">
        <v>3</v>
      </c>
      <c r="F31" s="9">
        <v>2</v>
      </c>
      <c r="G31" s="10"/>
    </row>
    <row r="32" spans="1:7" ht="12.75">
      <c r="A32" s="26"/>
      <c r="B32" s="26"/>
      <c r="C32" s="26"/>
      <c r="E32" s="8">
        <v>6</v>
      </c>
      <c r="F32" s="9">
        <v>3</v>
      </c>
      <c r="G32" s="10"/>
    </row>
    <row r="33" spans="1:7" ht="12.75">
      <c r="A33" s="26"/>
      <c r="B33" s="26"/>
      <c r="C33" s="26"/>
      <c r="E33" s="8">
        <v>11</v>
      </c>
      <c r="F33" s="9">
        <v>4</v>
      </c>
      <c r="G33" s="10"/>
    </row>
    <row r="34" spans="5:7" ht="12.75">
      <c r="E34" s="11">
        <v>21</v>
      </c>
      <c r="F34" s="12">
        <v>5</v>
      </c>
      <c r="G34" s="13"/>
    </row>
    <row r="35" spans="1:3" ht="12.75">
      <c r="A35" s="27"/>
      <c r="B35" s="27"/>
      <c r="C35" s="27"/>
    </row>
    <row r="36" spans="1:3" ht="12.75">
      <c r="A36" s="28"/>
      <c r="B36" s="28"/>
      <c r="C36" s="28"/>
    </row>
    <row r="37" spans="1:3" ht="12.75">
      <c r="A37" s="28"/>
      <c r="B37" s="28"/>
      <c r="C37" s="28"/>
    </row>
    <row r="38" spans="1:3" ht="12.75">
      <c r="A38" s="28"/>
      <c r="B38" s="28"/>
      <c r="C38" s="28"/>
    </row>
  </sheetData>
  <sheetProtection/>
  <mergeCells count="2">
    <mergeCell ref="A28:C33"/>
    <mergeCell ref="A35:C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4">
      <selection activeCell="A1" sqref="A1:G34"/>
    </sheetView>
  </sheetViews>
  <sheetFormatPr defaultColWidth="9.140625" defaultRowHeight="12.75"/>
  <cols>
    <col min="1" max="1" width="18.140625" style="0" customWidth="1"/>
    <col min="2" max="2" width="28.140625" style="0" customWidth="1"/>
    <col min="3" max="3" width="22.28125" style="0" customWidth="1"/>
    <col min="4" max="4" width="11.421875" style="0" customWidth="1"/>
    <col min="5" max="5" width="10.421875" style="0" customWidth="1"/>
    <col min="6" max="6" width="9.8515625" style="0" customWidth="1"/>
  </cols>
  <sheetData>
    <row r="1" ht="15.75">
      <c r="C1" s="2" t="s">
        <v>0</v>
      </c>
    </row>
    <row r="2" ht="15.75">
      <c r="C2" s="2" t="s">
        <v>1</v>
      </c>
    </row>
    <row r="4" spans="1:2" ht="12.75">
      <c r="A4" s="3" t="s">
        <v>5</v>
      </c>
      <c r="B4" s="4" t="s">
        <v>56</v>
      </c>
    </row>
    <row r="5" spans="1:2" ht="12.75">
      <c r="A5" s="3" t="s">
        <v>2</v>
      </c>
      <c r="B5" t="s">
        <v>42</v>
      </c>
    </row>
    <row r="6" spans="1:2" ht="12.75">
      <c r="A6" s="3" t="s">
        <v>3</v>
      </c>
      <c r="B6" s="24" t="s">
        <v>57</v>
      </c>
    </row>
    <row r="7" spans="1:2" ht="12.75">
      <c r="A7" s="3" t="s">
        <v>4</v>
      </c>
      <c r="B7" s="24" t="s">
        <v>49</v>
      </c>
    </row>
    <row r="8" spans="1:2" ht="12.75">
      <c r="A8" s="3" t="s">
        <v>6</v>
      </c>
      <c r="B8" t="s">
        <v>40</v>
      </c>
    </row>
    <row r="9" ht="12.75">
      <c r="B9" s="24" t="s">
        <v>58</v>
      </c>
    </row>
    <row r="11" spans="1:8" ht="38.25">
      <c r="A11" s="15" t="s">
        <v>43</v>
      </c>
      <c r="B11" s="15" t="s">
        <v>7</v>
      </c>
      <c r="C11" s="15" t="s">
        <v>44</v>
      </c>
      <c r="D11" s="16" t="s">
        <v>8</v>
      </c>
      <c r="E11" s="16" t="s">
        <v>9</v>
      </c>
      <c r="F11" s="16" t="s">
        <v>10</v>
      </c>
      <c r="G11" s="16" t="s">
        <v>11</v>
      </c>
      <c r="H11" s="1"/>
    </row>
    <row r="12" spans="1:7" ht="12.75">
      <c r="A12" s="17" t="s">
        <v>12</v>
      </c>
      <c r="B12" s="17" t="s">
        <v>15</v>
      </c>
      <c r="C12" s="17"/>
      <c r="D12" s="17">
        <v>6</v>
      </c>
      <c r="E12" s="17"/>
      <c r="F12" s="17">
        <f aca="true" t="shared" si="0" ref="F12:F23">VLOOKUP(E12,$E$29:$F$34,2,TRUE)</f>
        <v>0</v>
      </c>
      <c r="G12" s="17">
        <f aca="true" t="shared" si="1" ref="G12:G23">D12*F12</f>
        <v>0</v>
      </c>
    </row>
    <row r="13" spans="1:7" ht="12.75">
      <c r="A13" s="17" t="s">
        <v>13</v>
      </c>
      <c r="B13" s="17" t="s">
        <v>16</v>
      </c>
      <c r="C13" s="17"/>
      <c r="D13" s="17">
        <v>5</v>
      </c>
      <c r="E13" s="17"/>
      <c r="F13" s="17">
        <f t="shared" si="0"/>
        <v>0</v>
      </c>
      <c r="G13" s="17">
        <f t="shared" si="1"/>
        <v>0</v>
      </c>
    </row>
    <row r="14" spans="1:7" ht="12.75">
      <c r="A14" s="17" t="s">
        <v>14</v>
      </c>
      <c r="B14" s="17" t="s">
        <v>17</v>
      </c>
      <c r="C14" s="23" t="s">
        <v>59</v>
      </c>
      <c r="D14" s="17">
        <v>4</v>
      </c>
      <c r="E14" s="17">
        <v>9</v>
      </c>
      <c r="F14" s="17">
        <f t="shared" si="0"/>
        <v>3</v>
      </c>
      <c r="G14" s="17">
        <f t="shared" si="1"/>
        <v>12</v>
      </c>
    </row>
    <row r="15" spans="1:7" ht="12.75">
      <c r="A15" s="17" t="s">
        <v>18</v>
      </c>
      <c r="B15" s="17" t="s">
        <v>19</v>
      </c>
      <c r="C15" s="23"/>
      <c r="D15" s="17">
        <v>3</v>
      </c>
      <c r="E15" s="17"/>
      <c r="F15" s="17">
        <f t="shared" si="0"/>
        <v>0</v>
      </c>
      <c r="G15" s="17">
        <f t="shared" si="1"/>
        <v>0</v>
      </c>
    </row>
    <row r="16" spans="1:7" ht="12.75">
      <c r="A16" s="17" t="s">
        <v>20</v>
      </c>
      <c r="B16" s="17" t="s">
        <v>21</v>
      </c>
      <c r="C16" s="23" t="s">
        <v>61</v>
      </c>
      <c r="D16" s="17">
        <v>9</v>
      </c>
      <c r="E16" s="17">
        <v>9</v>
      </c>
      <c r="F16" s="17">
        <f t="shared" si="0"/>
        <v>3</v>
      </c>
      <c r="G16" s="17">
        <f t="shared" si="1"/>
        <v>27</v>
      </c>
    </row>
    <row r="17" spans="1:7" ht="12.75">
      <c r="A17" s="17" t="s">
        <v>22</v>
      </c>
      <c r="B17" s="17" t="s">
        <v>23</v>
      </c>
      <c r="C17" s="23"/>
      <c r="D17" s="17">
        <v>2</v>
      </c>
      <c r="E17" s="17"/>
      <c r="F17" s="17">
        <f t="shared" si="0"/>
        <v>0</v>
      </c>
      <c r="G17" s="17">
        <f t="shared" si="1"/>
        <v>0</v>
      </c>
    </row>
    <row r="18" spans="1:7" ht="12.75">
      <c r="A18" s="17" t="s">
        <v>24</v>
      </c>
      <c r="B18" s="17" t="s">
        <v>25</v>
      </c>
      <c r="C18" s="17"/>
      <c r="D18" s="17">
        <v>3</v>
      </c>
      <c r="E18" s="17"/>
      <c r="F18" s="17">
        <f t="shared" si="0"/>
        <v>0</v>
      </c>
      <c r="G18" s="17">
        <f t="shared" si="1"/>
        <v>0</v>
      </c>
    </row>
    <row r="19" spans="1:7" ht="12.75">
      <c r="A19" s="17" t="s">
        <v>26</v>
      </c>
      <c r="B19" s="17" t="s">
        <v>27</v>
      </c>
      <c r="C19" s="17"/>
      <c r="D19" s="17">
        <v>3</v>
      </c>
      <c r="E19" s="17"/>
      <c r="F19" s="17">
        <f t="shared" si="0"/>
        <v>0</v>
      </c>
      <c r="G19" s="17">
        <f t="shared" si="1"/>
        <v>0</v>
      </c>
    </row>
    <row r="20" spans="1:7" ht="12.75">
      <c r="A20" s="17" t="s">
        <v>28</v>
      </c>
      <c r="B20" s="17" t="s">
        <v>29</v>
      </c>
      <c r="C20" s="17"/>
      <c r="D20" s="17">
        <v>2</v>
      </c>
      <c r="E20" s="17"/>
      <c r="F20" s="17">
        <f t="shared" si="0"/>
        <v>0</v>
      </c>
      <c r="G20" s="17">
        <f t="shared" si="1"/>
        <v>0</v>
      </c>
    </row>
    <row r="21" spans="1:7" ht="12.75">
      <c r="A21" s="17" t="s">
        <v>30</v>
      </c>
      <c r="B21" s="17" t="s">
        <v>31</v>
      </c>
      <c r="C21" s="17"/>
      <c r="D21" s="17">
        <v>10</v>
      </c>
      <c r="E21" s="17"/>
      <c r="F21" s="17">
        <f t="shared" si="0"/>
        <v>0</v>
      </c>
      <c r="G21" s="17">
        <f t="shared" si="1"/>
        <v>0</v>
      </c>
    </row>
    <row r="22" spans="1:7" ht="12.75">
      <c r="A22" s="17" t="s">
        <v>32</v>
      </c>
      <c r="B22" s="17" t="s">
        <v>33</v>
      </c>
      <c r="C22" s="23" t="s">
        <v>60</v>
      </c>
      <c r="D22" s="17">
        <v>8</v>
      </c>
      <c r="E22" s="17">
        <v>17</v>
      </c>
      <c r="F22" s="17">
        <f t="shared" si="0"/>
        <v>4</v>
      </c>
      <c r="G22" s="17">
        <f t="shared" si="1"/>
        <v>32</v>
      </c>
    </row>
    <row r="23" spans="1:7" ht="12.75">
      <c r="A23" s="17" t="s">
        <v>34</v>
      </c>
      <c r="B23" s="17" t="s">
        <v>35</v>
      </c>
      <c r="C23" s="17"/>
      <c r="D23" s="17">
        <v>2</v>
      </c>
      <c r="E23" s="17"/>
      <c r="F23" s="17">
        <f t="shared" si="0"/>
        <v>0</v>
      </c>
      <c r="G23" s="17">
        <f t="shared" si="1"/>
        <v>0</v>
      </c>
    </row>
    <row r="24" spans="1:7" ht="12.75">
      <c r="A24" s="18" t="s">
        <v>36</v>
      </c>
      <c r="B24" s="17"/>
      <c r="C24" s="17"/>
      <c r="D24" s="17"/>
      <c r="E24" s="18">
        <f>SUM(E12:E23)</f>
        <v>35</v>
      </c>
      <c r="F24" s="18">
        <f>SUM(F12:F23)</f>
        <v>10</v>
      </c>
      <c r="G24" s="18">
        <f>SUM(G12:G23)</f>
        <v>71</v>
      </c>
    </row>
    <row r="26" spans="1:2" ht="15.75">
      <c r="A26" s="2" t="s">
        <v>41</v>
      </c>
      <c r="B26" s="14">
        <f>G24/F24</f>
        <v>7.1</v>
      </c>
    </row>
    <row r="27" spans="5:7" ht="12.75">
      <c r="E27" s="5"/>
      <c r="F27" s="6" t="s">
        <v>37</v>
      </c>
      <c r="G27" s="7"/>
    </row>
    <row r="28" spans="1:7" ht="12.75">
      <c r="A28" s="25" t="s">
        <v>63</v>
      </c>
      <c r="B28" s="26"/>
      <c r="C28" s="26"/>
      <c r="E28" s="8" t="s">
        <v>38</v>
      </c>
      <c r="F28" s="9" t="s">
        <v>10</v>
      </c>
      <c r="G28" s="10"/>
    </row>
    <row r="29" spans="1:7" ht="12.75">
      <c r="A29" s="26"/>
      <c r="B29" s="26"/>
      <c r="C29" s="26"/>
      <c r="E29" s="8">
        <v>0</v>
      </c>
      <c r="F29" s="9">
        <v>0</v>
      </c>
      <c r="G29" s="10"/>
    </row>
    <row r="30" spans="1:7" ht="12.75">
      <c r="A30" s="26"/>
      <c r="B30" s="26"/>
      <c r="C30" s="26"/>
      <c r="E30" s="8">
        <v>1</v>
      </c>
      <c r="F30" s="9">
        <v>1</v>
      </c>
      <c r="G30" s="10"/>
    </row>
    <row r="31" spans="1:7" ht="12.75">
      <c r="A31" s="26"/>
      <c r="B31" s="26"/>
      <c r="C31" s="26"/>
      <c r="E31" s="8">
        <v>3</v>
      </c>
      <c r="F31" s="9">
        <v>2</v>
      </c>
      <c r="G31" s="10"/>
    </row>
    <row r="32" spans="1:7" ht="12.75">
      <c r="A32" s="26"/>
      <c r="B32" s="26"/>
      <c r="C32" s="26"/>
      <c r="E32" s="8">
        <v>6</v>
      </c>
      <c r="F32" s="9">
        <v>3</v>
      </c>
      <c r="G32" s="10"/>
    </row>
    <row r="33" spans="1:7" ht="12.75">
      <c r="A33" s="26"/>
      <c r="B33" s="26"/>
      <c r="C33" s="26"/>
      <c r="E33" s="8">
        <v>11</v>
      </c>
      <c r="F33" s="9">
        <v>4</v>
      </c>
      <c r="G33" s="10"/>
    </row>
    <row r="34" spans="5:7" ht="12.75">
      <c r="E34" s="11">
        <v>21</v>
      </c>
      <c r="F34" s="12">
        <v>5</v>
      </c>
      <c r="G34" s="13"/>
    </row>
  </sheetData>
  <sheetProtection/>
  <mergeCells count="1">
    <mergeCell ref="A28:C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4"/>
  <sheetViews>
    <sheetView zoomScalePageLayoutView="0" workbookViewId="0" topLeftCell="A27">
      <selection activeCell="D25" sqref="D25"/>
    </sheetView>
  </sheetViews>
  <sheetFormatPr defaultColWidth="9.140625" defaultRowHeight="12.75"/>
  <cols>
    <col min="2" max="2" width="10.140625" style="0" bestFit="1" customWidth="1"/>
    <col min="3" max="3" width="14.28125" style="0" customWidth="1"/>
  </cols>
  <sheetData>
    <row r="1" ht="15.75">
      <c r="C1" s="2" t="s">
        <v>0</v>
      </c>
    </row>
    <row r="2" ht="15.75">
      <c r="C2" s="2" t="s">
        <v>1</v>
      </c>
    </row>
    <row r="8" ht="12.75">
      <c r="C8" t="s">
        <v>47</v>
      </c>
    </row>
    <row r="9" spans="2:4" ht="12.75">
      <c r="B9" t="s">
        <v>5</v>
      </c>
      <c r="C9" t="s">
        <v>45</v>
      </c>
      <c r="D9" t="s">
        <v>46</v>
      </c>
    </row>
    <row r="10" spans="2:4" ht="12.75">
      <c r="B10" s="4">
        <v>38633</v>
      </c>
      <c r="C10" s="20">
        <v>4</v>
      </c>
      <c r="D10" s="20">
        <v>6.1</v>
      </c>
    </row>
    <row r="11" spans="2:4" ht="12.75">
      <c r="B11" s="4">
        <v>38816</v>
      </c>
      <c r="C11" s="20">
        <v>6</v>
      </c>
      <c r="D11" s="20">
        <v>5.5</v>
      </c>
    </row>
    <row r="12" spans="2:4" ht="12.75">
      <c r="B12" s="4">
        <v>39012</v>
      </c>
      <c r="C12" s="20">
        <v>3.8</v>
      </c>
      <c r="D12" s="20">
        <v>4.8</v>
      </c>
    </row>
    <row r="13" spans="2:4" ht="12.75">
      <c r="B13" s="22">
        <v>39186</v>
      </c>
      <c r="C13" s="20">
        <v>5.7</v>
      </c>
      <c r="D13" s="20">
        <v>3.3</v>
      </c>
    </row>
    <row r="14" spans="2:4" ht="12.75">
      <c r="B14" s="22">
        <v>39369</v>
      </c>
      <c r="C14" s="20">
        <v>6.5</v>
      </c>
      <c r="D14" s="20">
        <v>4.8</v>
      </c>
    </row>
    <row r="15" spans="2:4" ht="12.75">
      <c r="B15" s="22">
        <v>39539</v>
      </c>
      <c r="C15" s="20">
        <v>6</v>
      </c>
      <c r="D15" s="20">
        <v>7.1</v>
      </c>
    </row>
    <row r="17" ht="12.75">
      <c r="C17" t="s">
        <v>9</v>
      </c>
    </row>
    <row r="18" spans="2:4" ht="12.75">
      <c r="B18" t="s">
        <v>5</v>
      </c>
      <c r="C18" t="s">
        <v>45</v>
      </c>
      <c r="D18" t="s">
        <v>46</v>
      </c>
    </row>
    <row r="19" spans="2:4" ht="12.75">
      <c r="B19" s="4">
        <v>38633</v>
      </c>
      <c r="C19" s="21">
        <v>18</v>
      </c>
      <c r="D19" s="21">
        <v>32</v>
      </c>
    </row>
    <row r="20" spans="2:4" ht="12.75">
      <c r="B20" s="4">
        <v>38816</v>
      </c>
      <c r="C20" s="21">
        <v>15</v>
      </c>
      <c r="D20" s="21">
        <v>2</v>
      </c>
    </row>
    <row r="21" spans="2:4" ht="12.75">
      <c r="B21" s="4">
        <v>39012</v>
      </c>
      <c r="C21" s="21">
        <v>29</v>
      </c>
      <c r="D21" s="21">
        <v>81</v>
      </c>
    </row>
    <row r="22" spans="2:4" ht="12.75">
      <c r="B22" s="4">
        <v>39186</v>
      </c>
      <c r="C22" s="21">
        <v>45</v>
      </c>
      <c r="D22" s="21">
        <v>4</v>
      </c>
    </row>
    <row r="23" spans="2:4" ht="12.75">
      <c r="B23" s="22">
        <v>39369</v>
      </c>
      <c r="C23" s="21">
        <v>41</v>
      </c>
      <c r="D23" s="21">
        <v>94</v>
      </c>
    </row>
    <row r="24" spans="2:4" ht="12.75">
      <c r="B24" s="22">
        <v>39539</v>
      </c>
      <c r="C24" s="21">
        <v>17</v>
      </c>
      <c r="D24" s="21">
        <v>35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Chesson</dc:creator>
  <cp:keywords/>
  <dc:description/>
  <cp:lastModifiedBy>Jean Chesson</cp:lastModifiedBy>
  <cp:lastPrinted>2008-01-05T10:57:42Z</cp:lastPrinted>
  <dcterms:created xsi:type="dcterms:W3CDTF">1996-10-14T23:33:28Z</dcterms:created>
  <dcterms:modified xsi:type="dcterms:W3CDTF">2008-10-21T11:34:12Z</dcterms:modified>
  <cp:category/>
  <cp:version/>
  <cp:contentType/>
  <cp:contentStatus/>
</cp:coreProperties>
</file>