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0" windowWidth="18075" windowHeight="6390" activeTab="1"/>
  </bookViews>
  <sheets>
    <sheet name="Nov2010" sheetId="1" r:id="rId1"/>
    <sheet name="NOV 2013" sheetId="2" r:id="rId2"/>
    <sheet name="Recording sheets" sheetId="3" r:id="rId3"/>
  </sheets>
  <definedNames/>
  <calcPr fullCalcOnLoad="1"/>
</workbook>
</file>

<file path=xl/sharedStrings.xml><?xml version="1.0" encoding="utf-8"?>
<sst xmlns="http://schemas.openxmlformats.org/spreadsheetml/2006/main" count="584" uniqueCount="123">
  <si>
    <t>I</t>
  </si>
  <si>
    <t>N</t>
  </si>
  <si>
    <t>Flatweed</t>
  </si>
  <si>
    <t>Litter</t>
  </si>
  <si>
    <t>Rumex</t>
  </si>
  <si>
    <t>Vulpia</t>
  </si>
  <si>
    <t>Catchfly</t>
  </si>
  <si>
    <t>Sorrel</t>
  </si>
  <si>
    <t>new grass</t>
  </si>
  <si>
    <t>PFI</t>
  </si>
  <si>
    <t>PGN</t>
  </si>
  <si>
    <t>AFI</t>
  </si>
  <si>
    <t>AGI</t>
  </si>
  <si>
    <t>Aira</t>
  </si>
  <si>
    <t>Proliferous Pink</t>
  </si>
  <si>
    <t>PFN</t>
  </si>
  <si>
    <t>Sheep's Burnet</t>
  </si>
  <si>
    <t>Sheep's Burr</t>
  </si>
  <si>
    <t>Brome Grass</t>
  </si>
  <si>
    <t>U</t>
  </si>
  <si>
    <t>Wallaby grass</t>
  </si>
  <si>
    <t>Perennial Ryegrass</t>
  </si>
  <si>
    <t>PGI</t>
  </si>
  <si>
    <t>Plaintain, Ripwort</t>
  </si>
  <si>
    <t>Speargrass, Tall</t>
  </si>
  <si>
    <t>Glover</t>
  </si>
  <si>
    <t>P</t>
  </si>
  <si>
    <t>Native</t>
  </si>
  <si>
    <t>Introduced</t>
  </si>
  <si>
    <t>Perennial</t>
  </si>
  <si>
    <t>A</t>
  </si>
  <si>
    <t>G</t>
  </si>
  <si>
    <t>F</t>
  </si>
  <si>
    <t>Australian Bindweed</t>
  </si>
  <si>
    <t>UGU</t>
  </si>
  <si>
    <t>Phalaris</t>
  </si>
  <si>
    <t>Sweet Houndstongue</t>
  </si>
  <si>
    <t>Speargrass, Brushtail</t>
  </si>
  <si>
    <t>Species</t>
  </si>
  <si>
    <t xml:space="preserve"> exclude unknowns</t>
  </si>
  <si>
    <t>N/I herbs (grass &amp; forbs)</t>
  </si>
  <si>
    <t>A/P herbs (grass  &amp; forbs)</t>
  </si>
  <si>
    <t>PN/PI herbs (grass  &amp; forbs)</t>
  </si>
  <si>
    <t>all hits</t>
  </si>
  <si>
    <t>rabbit grazed</t>
  </si>
  <si>
    <t>ungrazed</t>
  </si>
  <si>
    <t>Perennial native</t>
  </si>
  <si>
    <t>Annual introduced</t>
  </si>
  <si>
    <t>Perennial introduced</t>
  </si>
  <si>
    <t>Summary of groundcover structure</t>
  </si>
  <si>
    <t>Summary of herbaceous groundcover abundance</t>
  </si>
  <si>
    <t>Summary of perennial groundcover abundance</t>
  </si>
  <si>
    <t>exclude unknowns and annual</t>
  </si>
  <si>
    <t>kangaroo rabbit grazed</t>
  </si>
  <si>
    <t>UG</t>
  </si>
  <si>
    <t>Bare Ground</t>
  </si>
  <si>
    <t>Speargrass, Corkscrew</t>
  </si>
  <si>
    <t>mystery native Grass (no seed)</t>
  </si>
  <si>
    <t>Bare ground</t>
  </si>
  <si>
    <t>AI/PI/PN Abundance of native and introduced groundcover</t>
  </si>
  <si>
    <t>18.11.2010</t>
  </si>
  <si>
    <t>21.11.2010</t>
  </si>
  <si>
    <t>Number of hits</t>
  </si>
  <si>
    <t>A Annual</t>
  </si>
  <si>
    <t>P Perennial</t>
  </si>
  <si>
    <t>F Forb</t>
  </si>
  <si>
    <t>G Grass</t>
  </si>
  <si>
    <t>U Unknown</t>
  </si>
  <si>
    <t>I Introduced</t>
  </si>
  <si>
    <t>N Native</t>
  </si>
  <si>
    <t>Introduced Annual</t>
  </si>
  <si>
    <t xml:space="preserve">Introduced Perennial </t>
  </si>
  <si>
    <t>Native Perennial</t>
  </si>
  <si>
    <t>Percentage of hits</t>
  </si>
  <si>
    <t>plants excl unknown</t>
  </si>
  <si>
    <t>Total number of hits</t>
  </si>
  <si>
    <t>plants excl unknown and annual</t>
  </si>
  <si>
    <t>Date of Monitoring</t>
  </si>
  <si>
    <t>Explaining Change: Results of Point Step Monitoring</t>
  </si>
  <si>
    <t>Wild Sage</t>
  </si>
  <si>
    <t>Note: no record of annual native species</t>
  </si>
  <si>
    <t>Wheat grass</t>
  </si>
  <si>
    <t>New Holland Daisy</t>
  </si>
  <si>
    <t>Centaury</t>
  </si>
  <si>
    <t>Redleg grass</t>
  </si>
  <si>
    <t>eucalypts</t>
  </si>
  <si>
    <t>Houndstongue</t>
  </si>
  <si>
    <t>Hedge Mustard</t>
  </si>
  <si>
    <t>Date:</t>
  </si>
  <si>
    <t>Recorder:</t>
  </si>
  <si>
    <t>Tally</t>
  </si>
  <si>
    <t>Eucalypts</t>
  </si>
  <si>
    <t>sample 1</t>
  </si>
  <si>
    <t>sample 2</t>
  </si>
  <si>
    <t>sample 3</t>
  </si>
  <si>
    <t>sample 4</t>
  </si>
  <si>
    <t>Kangaroo &amp; Rabbit grazed</t>
  </si>
  <si>
    <t>Other:</t>
  </si>
  <si>
    <t>AFI Total</t>
  </si>
  <si>
    <t>Total</t>
  </si>
  <si>
    <t>AGI Total</t>
  </si>
  <si>
    <t>PFI Total</t>
  </si>
  <si>
    <t>PFN Total</t>
  </si>
  <si>
    <t>PGI Total</t>
  </si>
  <si>
    <t>PGN Total</t>
  </si>
  <si>
    <t>UG Total</t>
  </si>
  <si>
    <t>UF Total</t>
  </si>
  <si>
    <r>
      <rPr>
        <b/>
        <sz val="11"/>
        <color indexed="8"/>
        <rFont val="Calibri"/>
        <family val="2"/>
      </rPr>
      <t xml:space="preserve">A </t>
    </r>
    <r>
      <rPr>
        <sz val="11"/>
        <color theme="1"/>
        <rFont val="Calibri"/>
        <family val="2"/>
      </rPr>
      <t xml:space="preserve"> Annual   </t>
    </r>
    <r>
      <rPr>
        <b/>
        <sz val="11"/>
        <color indexed="8"/>
        <rFont val="Calibri"/>
        <family val="2"/>
      </rPr>
      <t>P</t>
    </r>
    <r>
      <rPr>
        <sz val="11"/>
        <color theme="1"/>
        <rFont val="Calibri"/>
        <family val="2"/>
      </rPr>
      <t xml:space="preserve"> Perennial   </t>
    </r>
    <r>
      <rPr>
        <b/>
        <sz val="11"/>
        <color indexed="8"/>
        <rFont val="Calibri"/>
        <family val="2"/>
      </rPr>
      <t>F</t>
    </r>
    <r>
      <rPr>
        <sz val="11"/>
        <color theme="1"/>
        <rFont val="Calibri"/>
        <family val="2"/>
      </rPr>
      <t xml:space="preserve"> Forb   </t>
    </r>
    <r>
      <rPr>
        <b/>
        <sz val="11"/>
        <color indexed="8"/>
        <rFont val="Calibri"/>
        <family val="2"/>
      </rPr>
      <t>G</t>
    </r>
    <r>
      <rPr>
        <sz val="11"/>
        <color theme="1"/>
        <rFont val="Calibri"/>
        <family val="2"/>
      </rPr>
      <t xml:space="preserve"> Grass   </t>
    </r>
    <r>
      <rPr>
        <b/>
        <sz val="11"/>
        <color indexed="8"/>
        <rFont val="Calibri"/>
        <family val="2"/>
      </rPr>
      <t>N</t>
    </r>
    <r>
      <rPr>
        <sz val="11"/>
        <color theme="1"/>
        <rFont val="Calibri"/>
        <family val="2"/>
      </rPr>
      <t xml:space="preserve"> Native   </t>
    </r>
    <r>
      <rPr>
        <b/>
        <sz val="11"/>
        <color indexed="8"/>
        <rFont val="Calibri"/>
        <family val="2"/>
      </rPr>
      <t xml:space="preserve">I </t>
    </r>
    <r>
      <rPr>
        <sz val="11"/>
        <color theme="1"/>
        <rFont val="Calibri"/>
        <family val="2"/>
      </rPr>
      <t xml:space="preserve">Introduced   </t>
    </r>
    <r>
      <rPr>
        <b/>
        <sz val="11"/>
        <color indexed="8"/>
        <rFont val="Calibri"/>
        <family val="2"/>
      </rPr>
      <t>U</t>
    </r>
    <r>
      <rPr>
        <sz val="11"/>
        <color theme="1"/>
        <rFont val="Calibri"/>
        <family val="2"/>
      </rPr>
      <t xml:space="preserve"> Unknown</t>
    </r>
  </si>
  <si>
    <t>Glover, annual</t>
  </si>
  <si>
    <t>Glover, perennial</t>
  </si>
  <si>
    <t>Rabbit grazed</t>
  </si>
  <si>
    <t>Ungrazed</t>
  </si>
  <si>
    <t>Wild oats</t>
  </si>
  <si>
    <t>A or P</t>
  </si>
  <si>
    <t>Clover Annual</t>
  </si>
  <si>
    <t xml:space="preserve">Notes: In both the ungrazed and the rabbits-only grazed areas the existing plants (both plantain and grasses) were growing into very large tussocks. This was leading to lots of dead Speargrass material (thatch) which was not being caught in this sampling process.  Also,  a lot of the samples in these two areas included 'bare ground' as the overhanging tussocks had bare ground underneath them.  </t>
  </si>
  <si>
    <t>Carex inversa</t>
  </si>
  <si>
    <t>Haloragis heterophylla</t>
  </si>
  <si>
    <t>Cotton Fireweed Senecio quadridentatus</t>
  </si>
  <si>
    <t>Broom Rape Orobanche minor</t>
  </si>
  <si>
    <t>Note: Small herb seen not hit in ungrazed plot was Small Crumbweed: Chenopodium pumilio AFN</t>
  </si>
  <si>
    <t>Native Geranium (either Geranium retrorsum, PFN , or Chenopodium pumilio AFN)</t>
  </si>
  <si>
    <t>Note: Geranium sample inc.  Bromus racemosus (AGI) and Convolvulus angustissimus ssp. angustissimus
angustissimus ssp. angustissimus.
Note: Geranium sample was found to include With the Geranium were Bromus racemosus and Convolvulus 
angustissimus ssp. angustissimus.
With the Geranium were Bromus racemosus and Convolvulus 
angustissimus ssp. angustissimus.
With the Geranium were Bromus racemosus and Convolvulus 
angustissimus ssp. angustissimus.
Note: geranium sample was found to include With the Geranium were Bromus racemosus and Convolvulus 
angustissimus ssp. angustissimus.
With the Geranium were Bromus racemosus and Convolvulus 
angustissimus ssp. angustissimus.
With the Geranium were Bromus racemosus and Convolvulus 
angustissimus ssp. angustissimus.
With the Geranium were Bromus racemosus and Convolvulus 
angustissimus ssp. angustissimus.
With the Geranium were Bromus racemosus and Convolvulus 
angustissimus ssp. angustissimus.
Note: Geranium sample was found to include Bromus racemosus (AGI) and Convolvulus angustissimus ssp. angustissimus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</si>
</sst>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000000000"/>
    <numFmt numFmtId="170" formatCode="0.000000000"/>
    <numFmt numFmtId="171" formatCode="0.00000000"/>
    <numFmt numFmtId="172" formatCode="&quot;Yes&quot;;&quot;Yes&quot;;&quot;No&quot;"/>
    <numFmt numFmtId="173" formatCode="&quot;True&quot;;&quot;True&quot;;&quot;False&quot;"/>
    <numFmt numFmtId="174" formatCode="&quot;On&quot;;&quot;On&quot;;&quot;Off&quot;"/>
    <numFmt numFmtId="175" formatCode="[$€-2]\ #,##0.00_);[Red]\([$€-2]\ #,##0.00\)"/>
  </numFmts>
  <fonts count="42">
    <font>
      <sz val="11"/>
      <color theme="1"/>
      <name val="Calibri"/>
      <family val="2"/>
    </font>
    <font>
      <sz val="11"/>
      <color indexed="8"/>
      <name val="Calibri"/>
      <family val="2"/>
    </font>
    <font>
      <b/>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0"/>
      <color indexed="63"/>
      <name val="Arial"/>
      <family val="2"/>
    </font>
    <font>
      <b/>
      <sz val="18"/>
      <color indexed="8"/>
      <name val="Calibri"/>
      <family val="0"/>
    </font>
    <font>
      <b/>
      <sz val="10"/>
      <color indexed="9"/>
      <name val="Calibri"/>
      <family val="0"/>
    </font>
    <font>
      <sz val="10"/>
      <color indexed="9"/>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Font="1" applyAlignment="1">
      <alignment/>
    </xf>
    <xf numFmtId="0" fontId="0" fillId="33" borderId="0" xfId="0" applyFill="1" applyAlignment="1">
      <alignment/>
    </xf>
    <xf numFmtId="0" fontId="0" fillId="0" borderId="0" xfId="0" applyAlignment="1">
      <alignment/>
    </xf>
    <xf numFmtId="0" fontId="0" fillId="0" borderId="0" xfId="0" applyFill="1" applyAlignment="1">
      <alignment/>
    </xf>
    <xf numFmtId="168" fontId="0" fillId="0" borderId="0" xfId="0" applyNumberFormat="1" applyFill="1" applyAlignment="1">
      <alignment/>
    </xf>
    <xf numFmtId="0" fontId="40" fillId="0" borderId="0" xfId="0" applyFont="1" applyFill="1" applyAlignment="1">
      <alignment/>
    </xf>
    <xf numFmtId="2" fontId="0" fillId="0" borderId="0" xfId="0" applyNumberFormat="1" applyAlignment="1">
      <alignment/>
    </xf>
    <xf numFmtId="0" fontId="19" fillId="0" borderId="0" xfId="0" applyFont="1" applyFill="1" applyAlignment="1">
      <alignment/>
    </xf>
    <xf numFmtId="0" fontId="0" fillId="0" borderId="0" xfId="0" applyAlignment="1">
      <alignment/>
    </xf>
    <xf numFmtId="0" fontId="0" fillId="0" borderId="10" xfId="0" applyBorder="1" applyAlignment="1">
      <alignment/>
    </xf>
    <xf numFmtId="0" fontId="0" fillId="0" borderId="10" xfId="0" applyBorder="1" applyAlignment="1">
      <alignment/>
    </xf>
    <xf numFmtId="0" fontId="39" fillId="0" borderId="0" xfId="0" applyFont="1" applyAlignment="1">
      <alignment/>
    </xf>
    <xf numFmtId="0" fontId="0" fillId="0" borderId="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39"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10" xfId="0" applyFill="1" applyBorder="1" applyAlignment="1">
      <alignment/>
    </xf>
    <xf numFmtId="0" fontId="39" fillId="0" borderId="19" xfId="0" applyFont="1" applyBorder="1" applyAlignment="1">
      <alignment/>
    </xf>
    <xf numFmtId="0" fontId="0" fillId="0" borderId="20" xfId="0" applyBorder="1" applyAlignment="1">
      <alignment/>
    </xf>
    <xf numFmtId="0" fontId="39" fillId="0" borderId="21" xfId="0" applyFont="1" applyBorder="1" applyAlignment="1">
      <alignment/>
    </xf>
    <xf numFmtId="0" fontId="0" fillId="0" borderId="20" xfId="0" applyBorder="1" applyAlignment="1">
      <alignment/>
    </xf>
    <xf numFmtId="0" fontId="39" fillId="0" borderId="21" xfId="0" applyFont="1" applyBorder="1" applyAlignment="1">
      <alignment/>
    </xf>
    <xf numFmtId="0" fontId="0" fillId="0" borderId="22" xfId="0" applyBorder="1" applyAlignment="1">
      <alignment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39" fillId="0" borderId="26" xfId="0" applyFont="1" applyBorder="1" applyAlignment="1">
      <alignment/>
    </xf>
    <xf numFmtId="0" fontId="39" fillId="0" borderId="27"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39" fillId="0" borderId="32" xfId="0" applyFont="1" applyFill="1" applyBorder="1" applyAlignment="1">
      <alignment/>
    </xf>
    <xf numFmtId="0" fontId="0" fillId="0" borderId="33"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27" xfId="0" applyFill="1" applyBorder="1" applyAlignment="1">
      <alignment/>
    </xf>
    <xf numFmtId="0" fontId="39" fillId="0" borderId="26" xfId="0"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26" xfId="0" applyFill="1" applyBorder="1" applyAlignment="1">
      <alignment/>
    </xf>
    <xf numFmtId="14" fontId="0" fillId="0" borderId="0" xfId="0" applyNumberFormat="1" applyAlignment="1">
      <alignment/>
    </xf>
    <xf numFmtId="0" fontId="41" fillId="0" borderId="0" xfId="0" applyFont="1" applyAlignment="1">
      <alignment/>
    </xf>
    <xf numFmtId="0" fontId="39" fillId="0" borderId="0" xfId="0" applyFont="1" applyAlignment="1">
      <alignment horizontal="center"/>
    </xf>
    <xf numFmtId="0" fontId="0" fillId="0" borderId="0" xfId="0" applyAlignment="1">
      <alignment horizont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and perennial ground cover</a:t>
            </a:r>
          </a:p>
        </c:rich>
      </c:tx>
      <c:layout>
        <c:manualLayout>
          <c:xMode val="factor"/>
          <c:yMode val="factor"/>
          <c:x val="-0.0015"/>
          <c:y val="-0.01225"/>
        </c:manualLayout>
      </c:layout>
      <c:spPr>
        <a:noFill/>
        <a:ln w="3175">
          <a:noFill/>
        </a:ln>
      </c:spPr>
    </c:title>
    <c:plotArea>
      <c:layout>
        <c:manualLayout>
          <c:xMode val="edge"/>
          <c:yMode val="edge"/>
          <c:x val="0.02675"/>
          <c:y val="0.10075"/>
          <c:w val="0.96"/>
          <c:h val="0.82325"/>
        </c:manualLayout>
      </c:layout>
      <c:barChart>
        <c:barDir val="col"/>
        <c:grouping val="percentStacked"/>
        <c:varyColors val="0"/>
        <c:ser>
          <c:idx val="0"/>
          <c:order val="0"/>
          <c:tx>
            <c:strRef>
              <c:f>Nov2010!$A$60</c:f>
              <c:strCache>
                <c:ptCount val="1"/>
                <c:pt idx="0">
                  <c:v>Annual introduced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Nov2010!$B$59:$D$59</c:f>
              <c:strCache/>
            </c:strRef>
          </c:cat>
          <c:val>
            <c:numRef>
              <c:f>Nov2010!$B$60:$D$60</c:f>
              <c:numCache/>
            </c:numRef>
          </c:val>
        </c:ser>
        <c:ser>
          <c:idx val="1"/>
          <c:order val="1"/>
          <c:tx>
            <c:strRef>
              <c:f>Nov2010!$A$61</c:f>
              <c:strCache>
                <c:ptCount val="1"/>
                <c:pt idx="0">
                  <c:v>Perennial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Nov2010!$B$59:$D$59</c:f>
              <c:strCache/>
            </c:strRef>
          </c:cat>
          <c:val>
            <c:numRef>
              <c:f>Nov2010!$B$61:$D$61</c:f>
              <c:numCache/>
            </c:numRef>
          </c:val>
        </c:ser>
        <c:overlap val="100"/>
        <c:gapWidth val="75"/>
        <c:axId val="49444973"/>
        <c:axId val="42351574"/>
      </c:barChart>
      <c:catAx>
        <c:axId val="49444973"/>
        <c:scaling>
          <c:orientation val="minMax"/>
        </c:scaling>
        <c:axPos val="b"/>
        <c:delete val="0"/>
        <c:numFmt formatCode="General" sourceLinked="1"/>
        <c:majorTickMark val="none"/>
        <c:minorTickMark val="none"/>
        <c:tickLblPos val="nextTo"/>
        <c:spPr>
          <a:ln w="3175">
            <a:solidFill>
              <a:srgbClr val="808080"/>
            </a:solidFill>
          </a:ln>
        </c:spPr>
        <c:crossAx val="42351574"/>
        <c:crosses val="autoZero"/>
        <c:auto val="1"/>
        <c:lblOffset val="100"/>
        <c:tickLblSkip val="1"/>
        <c:noMultiLvlLbl val="0"/>
      </c:catAx>
      <c:valAx>
        <c:axId val="42351574"/>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444973"/>
        <c:crossesAt val="1"/>
        <c:crossBetween val="between"/>
        <c:dispUnits/>
        <c:majorUnit val="0.25"/>
      </c:valAx>
      <c:spPr>
        <a:solidFill>
          <a:srgbClr val="FFFFFF"/>
        </a:solidFill>
        <a:ln w="3175">
          <a:noFill/>
        </a:ln>
      </c:spPr>
    </c:plotArea>
    <c:legend>
      <c:legendPos val="b"/>
      <c:layout>
        <c:manualLayout>
          <c:xMode val="edge"/>
          <c:yMode val="edge"/>
          <c:x val="0.33525"/>
          <c:y val="0.9295"/>
          <c:w val="0.32625"/>
          <c:h val="0.05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Native and introduced ground cover</a:t>
            </a:r>
          </a:p>
        </c:rich>
      </c:tx>
      <c:layout>
        <c:manualLayout>
          <c:xMode val="factor"/>
          <c:yMode val="factor"/>
          <c:x val="-0.0015"/>
          <c:y val="-0.01225"/>
        </c:manualLayout>
      </c:layout>
      <c:spPr>
        <a:noFill/>
        <a:ln w="3175">
          <a:noFill/>
        </a:ln>
      </c:spPr>
    </c:title>
    <c:plotArea>
      <c:layout>
        <c:manualLayout>
          <c:xMode val="edge"/>
          <c:yMode val="edge"/>
          <c:x val="0.018"/>
          <c:y val="0.091"/>
          <c:w val="0.9685"/>
          <c:h val="0.816"/>
        </c:manualLayout>
      </c:layout>
      <c:barChart>
        <c:barDir val="col"/>
        <c:grouping val="percentStacked"/>
        <c:varyColors val="0"/>
        <c:ser>
          <c:idx val="0"/>
          <c:order val="0"/>
          <c:tx>
            <c:strRef>
              <c:f>'NOV 2013'!$A$71</c:f>
              <c:strCache>
                <c:ptCount val="1"/>
                <c:pt idx="0">
                  <c:v>Introduced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2013'!$B$70:$D$70</c:f>
              <c:strCache/>
            </c:strRef>
          </c:cat>
          <c:val>
            <c:numRef>
              <c:f>'NOV 2013'!$B$71:$D$71</c:f>
              <c:numCache/>
            </c:numRef>
          </c:val>
        </c:ser>
        <c:ser>
          <c:idx val="1"/>
          <c:order val="1"/>
          <c:tx>
            <c:strRef>
              <c:f>'NOV 2013'!$A$72</c:f>
              <c:strCache>
                <c:ptCount val="1"/>
                <c:pt idx="0">
                  <c:v>Native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2013'!$B$70:$D$70</c:f>
              <c:strCache/>
            </c:strRef>
          </c:cat>
          <c:val>
            <c:numRef>
              <c:f>'NOV 2013'!$B$72:$D$72</c:f>
              <c:numCache/>
            </c:numRef>
          </c:val>
        </c:ser>
        <c:overlap val="100"/>
        <c:gapWidth val="75"/>
        <c:axId val="55039959"/>
        <c:axId val="25597584"/>
      </c:barChart>
      <c:catAx>
        <c:axId val="55039959"/>
        <c:scaling>
          <c:orientation val="minMax"/>
        </c:scaling>
        <c:axPos val="b"/>
        <c:delete val="0"/>
        <c:numFmt formatCode="General" sourceLinked="1"/>
        <c:majorTickMark val="none"/>
        <c:minorTickMark val="none"/>
        <c:tickLblPos val="nextTo"/>
        <c:spPr>
          <a:ln w="3175">
            <a:solidFill>
              <a:srgbClr val="808080"/>
            </a:solidFill>
          </a:ln>
        </c:spPr>
        <c:crossAx val="25597584"/>
        <c:crosses val="autoZero"/>
        <c:auto val="1"/>
        <c:lblOffset val="100"/>
        <c:tickLblSkip val="1"/>
        <c:noMultiLvlLbl val="0"/>
      </c:catAx>
      <c:valAx>
        <c:axId val="25597584"/>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039959"/>
        <c:crossesAt val="1"/>
        <c:crossBetween val="between"/>
        <c:dispUnits/>
        <c:majorUnit val="0.25"/>
      </c:valAx>
      <c:spPr>
        <a:solidFill>
          <a:srgbClr val="FFFFFF"/>
        </a:solidFill>
        <a:ln w="3175">
          <a:noFill/>
        </a:ln>
      </c:spPr>
    </c:plotArea>
    <c:legend>
      <c:legendPos val="b"/>
      <c:layout>
        <c:manualLayout>
          <c:xMode val="edge"/>
          <c:yMode val="edge"/>
          <c:x val="0.3865"/>
          <c:y val="0.9295"/>
          <c:w val="0.2225"/>
          <c:h val="0.05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Perennial native and introduced ground cover</a:t>
            </a:r>
          </a:p>
        </c:rich>
      </c:tx>
      <c:layout>
        <c:manualLayout>
          <c:xMode val="factor"/>
          <c:yMode val="factor"/>
          <c:x val="-0.003"/>
          <c:y val="-0.01225"/>
        </c:manualLayout>
      </c:layout>
      <c:spPr>
        <a:noFill/>
        <a:ln w="3175">
          <a:noFill/>
        </a:ln>
      </c:spPr>
    </c:title>
    <c:plotArea>
      <c:layout>
        <c:manualLayout>
          <c:xMode val="edge"/>
          <c:yMode val="edge"/>
          <c:x val="0.016"/>
          <c:y val="0.091"/>
          <c:w val="0.96925"/>
          <c:h val="0.816"/>
        </c:manualLayout>
      </c:layout>
      <c:barChart>
        <c:barDir val="col"/>
        <c:grouping val="percentStacked"/>
        <c:varyColors val="0"/>
        <c:ser>
          <c:idx val="0"/>
          <c:order val="0"/>
          <c:tx>
            <c:strRef>
              <c:f>'NOV 2013'!$A$77</c:f>
              <c:strCache>
                <c:ptCount val="1"/>
                <c:pt idx="0">
                  <c:v>Perennial introduced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2013'!$B$76:$D$76</c:f>
              <c:strCache/>
            </c:strRef>
          </c:cat>
          <c:val>
            <c:numRef>
              <c:f>'NOV 2013'!$B$77:$D$77</c:f>
              <c:numCache/>
            </c:numRef>
          </c:val>
        </c:ser>
        <c:ser>
          <c:idx val="1"/>
          <c:order val="1"/>
          <c:tx>
            <c:strRef>
              <c:f>'NOV 2013'!$A$78</c:f>
              <c:strCache>
                <c:ptCount val="1"/>
                <c:pt idx="0">
                  <c:v>Perennial native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2013'!$B$76:$D$76</c:f>
              <c:strCache/>
            </c:strRef>
          </c:cat>
          <c:val>
            <c:numRef>
              <c:f>'NOV 2013'!$B$78:$D$78</c:f>
              <c:numCache/>
            </c:numRef>
          </c:val>
        </c:ser>
        <c:overlap val="100"/>
        <c:gapWidth val="75"/>
        <c:axId val="29051665"/>
        <c:axId val="60138394"/>
      </c:barChart>
      <c:catAx>
        <c:axId val="29051665"/>
        <c:scaling>
          <c:orientation val="minMax"/>
        </c:scaling>
        <c:axPos val="b"/>
        <c:delete val="0"/>
        <c:numFmt formatCode="General" sourceLinked="1"/>
        <c:majorTickMark val="none"/>
        <c:minorTickMark val="none"/>
        <c:tickLblPos val="nextTo"/>
        <c:spPr>
          <a:ln w="3175">
            <a:solidFill>
              <a:srgbClr val="808080"/>
            </a:solidFill>
          </a:ln>
        </c:spPr>
        <c:crossAx val="60138394"/>
        <c:crosses val="autoZero"/>
        <c:auto val="1"/>
        <c:lblOffset val="100"/>
        <c:tickLblSkip val="1"/>
        <c:noMultiLvlLbl val="0"/>
      </c:catAx>
      <c:valAx>
        <c:axId val="60138394"/>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051665"/>
        <c:crossesAt val="1"/>
        <c:crossBetween val="between"/>
        <c:dispUnits/>
        <c:majorUnit val="0.25"/>
      </c:valAx>
      <c:spPr>
        <a:solidFill>
          <a:srgbClr val="FFFFFF"/>
        </a:solidFill>
        <a:ln w="3175">
          <a:noFill/>
        </a:ln>
      </c:spPr>
    </c:plotArea>
    <c:legend>
      <c:legendPos val="b"/>
      <c:layout>
        <c:manualLayout>
          <c:xMode val="edge"/>
          <c:yMode val="edge"/>
          <c:x val="0.2905"/>
          <c:y val="0.9295"/>
          <c:w val="0.41475"/>
          <c:h val="0.05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The Fourth Year Nov 2012 to Nov 2013
</a:t>
            </a:r>
            <a:r>
              <a:rPr lang="en-US" cap="none" sz="1800" b="1" i="0" u="none" baseline="0">
                <a:solidFill>
                  <a:srgbClr val="000000"/>
                </a:solidFill>
                <a:latin typeface="Calibri"/>
                <a:ea typeface="Calibri"/>
                <a:cs typeface="Calibri"/>
              </a:rPr>
              <a:t>Native and introduced ground cover abundance</a:t>
            </a:r>
          </a:p>
        </c:rich>
      </c:tx>
      <c:layout>
        <c:manualLayout>
          <c:xMode val="factor"/>
          <c:yMode val="factor"/>
          <c:x val="0.00275"/>
          <c:y val="-0.0205"/>
        </c:manualLayout>
      </c:layout>
      <c:spPr>
        <a:noFill/>
        <a:ln w="3175">
          <a:noFill/>
        </a:ln>
      </c:spPr>
    </c:title>
    <c:plotArea>
      <c:layout>
        <c:manualLayout>
          <c:xMode val="edge"/>
          <c:yMode val="edge"/>
          <c:x val="-0.01575"/>
          <c:y val="0.15825"/>
          <c:w val="0.99925"/>
          <c:h val="0.77125"/>
        </c:manualLayout>
      </c:layout>
      <c:barChart>
        <c:barDir val="col"/>
        <c:grouping val="percentStacked"/>
        <c:varyColors val="0"/>
        <c:ser>
          <c:idx val="0"/>
          <c:order val="0"/>
          <c:tx>
            <c:strRef>
              <c:f>'NOV 2013'!$A$80</c:f>
              <c:strCache>
                <c:ptCount val="1"/>
                <c:pt idx="0">
                  <c:v>Introduced Annual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2013'!$B$79:$D$79</c:f>
              <c:strCache/>
            </c:strRef>
          </c:cat>
          <c:val>
            <c:numRef>
              <c:f>'NOV 2013'!$B$80:$D$80</c:f>
              <c:numCache/>
            </c:numRef>
          </c:val>
        </c:ser>
        <c:ser>
          <c:idx val="1"/>
          <c:order val="1"/>
          <c:tx>
            <c:strRef>
              <c:f>'NOV 2013'!$A$81</c:f>
              <c:strCache>
                <c:ptCount val="1"/>
                <c:pt idx="0">
                  <c:v>Introduced Perennial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2013'!$B$79:$D$79</c:f>
              <c:strCache/>
            </c:strRef>
          </c:cat>
          <c:val>
            <c:numRef>
              <c:f>'NOV 2013'!$B$81:$D$81</c:f>
              <c:numCache/>
            </c:numRef>
          </c:val>
        </c:ser>
        <c:ser>
          <c:idx val="2"/>
          <c:order val="2"/>
          <c:tx>
            <c:strRef>
              <c:f>'NOV 2013'!$A$82</c:f>
              <c:strCache>
                <c:ptCount val="1"/>
                <c:pt idx="0">
                  <c:v>Native Perennial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2013'!$B$79:$D$79</c:f>
              <c:strCache/>
            </c:strRef>
          </c:cat>
          <c:val>
            <c:numRef>
              <c:f>'NOV 2013'!$B$82:$D$82</c:f>
              <c:numCache/>
            </c:numRef>
          </c:val>
        </c:ser>
        <c:overlap val="100"/>
        <c:gapWidth val="55"/>
        <c:axId val="4374635"/>
        <c:axId val="39371716"/>
      </c:barChart>
      <c:catAx>
        <c:axId val="4374635"/>
        <c:scaling>
          <c:orientation val="minMax"/>
        </c:scaling>
        <c:axPos val="b"/>
        <c:delete val="0"/>
        <c:numFmt formatCode="General" sourceLinked="1"/>
        <c:majorTickMark val="none"/>
        <c:minorTickMark val="none"/>
        <c:tickLblPos val="nextTo"/>
        <c:spPr>
          <a:ln w="3175">
            <a:solidFill>
              <a:srgbClr val="808080"/>
            </a:solidFill>
          </a:ln>
        </c:spPr>
        <c:crossAx val="39371716"/>
        <c:crosses val="autoZero"/>
        <c:auto val="1"/>
        <c:lblOffset val="100"/>
        <c:tickLblSkip val="1"/>
        <c:noMultiLvlLbl val="0"/>
      </c:catAx>
      <c:valAx>
        <c:axId val="3937171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74635"/>
        <c:crossesAt val="1"/>
        <c:crossBetween val="between"/>
        <c:dispUnits/>
      </c:valAx>
      <c:spPr>
        <a:solidFill>
          <a:srgbClr val="FFFFFF"/>
        </a:solidFill>
        <a:ln w="3175">
          <a:noFill/>
        </a:ln>
      </c:spPr>
    </c:plotArea>
    <c:legend>
      <c:legendPos val="b"/>
      <c:layout>
        <c:manualLayout>
          <c:xMode val="edge"/>
          <c:yMode val="edge"/>
          <c:x val="0.21"/>
          <c:y val="0.93375"/>
          <c:w val="0.57425"/>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The First Year Nov 2009 - Nov 2010
</a:t>
            </a:r>
            <a:r>
              <a:rPr lang="en-US" cap="none" sz="1800" b="1" i="0" u="none" baseline="0">
                <a:solidFill>
                  <a:srgbClr val="000000"/>
                </a:solidFill>
                <a:latin typeface="Calibri"/>
                <a:ea typeface="Calibri"/>
                <a:cs typeface="Calibri"/>
              </a:rPr>
              <a:t>Summary of ground cover structure</a:t>
            </a:r>
          </a:p>
        </c:rich>
      </c:tx>
      <c:layout>
        <c:manualLayout>
          <c:xMode val="factor"/>
          <c:yMode val="factor"/>
          <c:x val="-0.00125"/>
          <c:y val="-0.0155"/>
        </c:manualLayout>
      </c:layout>
      <c:spPr>
        <a:noFill/>
        <a:ln w="3175">
          <a:noFill/>
        </a:ln>
      </c:spPr>
    </c:title>
    <c:plotArea>
      <c:layout>
        <c:manualLayout>
          <c:xMode val="edge"/>
          <c:yMode val="edge"/>
          <c:x val="0.0035"/>
          <c:y val="0.11975"/>
          <c:w val="0.98075"/>
          <c:h val="0.82675"/>
        </c:manualLayout>
      </c:layout>
      <c:barChart>
        <c:barDir val="col"/>
        <c:grouping val="clustered"/>
        <c:varyColors val="0"/>
        <c:ser>
          <c:idx val="0"/>
          <c:order val="0"/>
          <c:tx>
            <c:strRef>
              <c:f>Nov2010!$G$41</c:f>
              <c:strCache>
                <c:ptCount val="1"/>
                <c:pt idx="0">
                  <c:v>kangaroo rabbit grazed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Nov2010!$F$42:$F$50</c:f>
              <c:strCache>
                <c:ptCount val="9"/>
                <c:pt idx="0">
                  <c:v>AFI</c:v>
                </c:pt>
                <c:pt idx="1">
                  <c:v>AGI</c:v>
                </c:pt>
                <c:pt idx="2">
                  <c:v>PFI</c:v>
                </c:pt>
                <c:pt idx="3">
                  <c:v>PFN</c:v>
                </c:pt>
                <c:pt idx="4">
                  <c:v>PGI</c:v>
                </c:pt>
                <c:pt idx="5">
                  <c:v>PGN</c:v>
                </c:pt>
                <c:pt idx="6">
                  <c:v>UG</c:v>
                </c:pt>
                <c:pt idx="7">
                  <c:v>Bare Ground</c:v>
                </c:pt>
                <c:pt idx="8">
                  <c:v>Litter</c:v>
                </c:pt>
              </c:strCache>
            </c:strRef>
          </c:cat>
          <c:val>
            <c:numRef>
              <c:f>Nov2010!$G$42:$G$50</c:f>
              <c:numCache>
                <c:ptCount val="9"/>
                <c:pt idx="0">
                  <c:v>10.23454157782516</c:v>
                </c:pt>
                <c:pt idx="1">
                  <c:v>18.336886993603414</c:v>
                </c:pt>
                <c:pt idx="2">
                  <c:v>32.40938166311301</c:v>
                </c:pt>
                <c:pt idx="3">
                  <c:v>0.42643923240938164</c:v>
                </c:pt>
                <c:pt idx="4">
                  <c:v>0.21321961620469082</c:v>
                </c:pt>
                <c:pt idx="5">
                  <c:v>5.11727078891258</c:v>
                </c:pt>
                <c:pt idx="6">
                  <c:v>0.8528784648187633</c:v>
                </c:pt>
                <c:pt idx="7">
                  <c:v>2.55863539445629</c:v>
                </c:pt>
                <c:pt idx="8">
                  <c:v>29.850746268656714</c:v>
                </c:pt>
              </c:numCache>
            </c:numRef>
          </c:val>
        </c:ser>
        <c:ser>
          <c:idx val="1"/>
          <c:order val="1"/>
          <c:tx>
            <c:strRef>
              <c:f>Nov2010!$H$41</c:f>
              <c:strCache>
                <c:ptCount val="1"/>
                <c:pt idx="0">
                  <c:v>rabbit grazed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Nov2010!$F$42:$F$50</c:f>
              <c:strCache>
                <c:ptCount val="9"/>
                <c:pt idx="0">
                  <c:v>AFI</c:v>
                </c:pt>
                <c:pt idx="1">
                  <c:v>AGI</c:v>
                </c:pt>
                <c:pt idx="2">
                  <c:v>PFI</c:v>
                </c:pt>
                <c:pt idx="3">
                  <c:v>PFN</c:v>
                </c:pt>
                <c:pt idx="4">
                  <c:v>PGI</c:v>
                </c:pt>
                <c:pt idx="5">
                  <c:v>PGN</c:v>
                </c:pt>
                <c:pt idx="6">
                  <c:v>UG</c:v>
                </c:pt>
                <c:pt idx="7">
                  <c:v>Bare Ground</c:v>
                </c:pt>
                <c:pt idx="8">
                  <c:v>Litter</c:v>
                </c:pt>
              </c:strCache>
            </c:strRef>
          </c:cat>
          <c:val>
            <c:numRef>
              <c:f>Nov2010!$H$42:$H$50</c:f>
              <c:numCache>
                <c:ptCount val="9"/>
                <c:pt idx="0">
                  <c:v>10.01926782273603</c:v>
                </c:pt>
                <c:pt idx="1">
                  <c:v>8.092485549132949</c:v>
                </c:pt>
                <c:pt idx="2">
                  <c:v>26.97495183044316</c:v>
                </c:pt>
                <c:pt idx="3">
                  <c:v>0.9633911368015413</c:v>
                </c:pt>
                <c:pt idx="4">
                  <c:v>0.9633911368015413</c:v>
                </c:pt>
                <c:pt idx="5">
                  <c:v>22.736030828516377</c:v>
                </c:pt>
                <c:pt idx="6">
                  <c:v>0</c:v>
                </c:pt>
                <c:pt idx="7">
                  <c:v>3.8535645472061653</c:v>
                </c:pt>
                <c:pt idx="8">
                  <c:v>26.39691714836224</c:v>
                </c:pt>
              </c:numCache>
            </c:numRef>
          </c:val>
        </c:ser>
        <c:ser>
          <c:idx val="2"/>
          <c:order val="2"/>
          <c:tx>
            <c:strRef>
              <c:f>Nov2010!$I$41</c:f>
              <c:strCache>
                <c:ptCount val="1"/>
                <c:pt idx="0">
                  <c:v>ungrazed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Nov2010!$F$42:$F$50</c:f>
              <c:strCache>
                <c:ptCount val="9"/>
                <c:pt idx="0">
                  <c:v>AFI</c:v>
                </c:pt>
                <c:pt idx="1">
                  <c:v>AGI</c:v>
                </c:pt>
                <c:pt idx="2">
                  <c:v>PFI</c:v>
                </c:pt>
                <c:pt idx="3">
                  <c:v>PFN</c:v>
                </c:pt>
                <c:pt idx="4">
                  <c:v>PGI</c:v>
                </c:pt>
                <c:pt idx="5">
                  <c:v>PGN</c:v>
                </c:pt>
                <c:pt idx="6">
                  <c:v>UG</c:v>
                </c:pt>
                <c:pt idx="7">
                  <c:v>Bare Ground</c:v>
                </c:pt>
                <c:pt idx="8">
                  <c:v>Litter</c:v>
                </c:pt>
              </c:strCache>
            </c:strRef>
          </c:cat>
          <c:val>
            <c:numRef>
              <c:f>Nov2010!$I$42:$I$50</c:f>
              <c:numCache>
                <c:ptCount val="9"/>
                <c:pt idx="0">
                  <c:v>12.345679012345679</c:v>
                </c:pt>
                <c:pt idx="1">
                  <c:v>0.7407407407407408</c:v>
                </c:pt>
                <c:pt idx="2">
                  <c:v>24.691358024691358</c:v>
                </c:pt>
                <c:pt idx="3">
                  <c:v>1.4814814814814816</c:v>
                </c:pt>
                <c:pt idx="4">
                  <c:v>0</c:v>
                </c:pt>
                <c:pt idx="5">
                  <c:v>33.827160493827165</c:v>
                </c:pt>
                <c:pt idx="6">
                  <c:v>0</c:v>
                </c:pt>
                <c:pt idx="7">
                  <c:v>2.7160493827160495</c:v>
                </c:pt>
                <c:pt idx="8">
                  <c:v>24.19753086419753</c:v>
                </c:pt>
              </c:numCache>
            </c:numRef>
          </c:val>
        </c:ser>
        <c:axId val="18801125"/>
        <c:axId val="34992398"/>
      </c:barChart>
      <c:catAx>
        <c:axId val="18801125"/>
        <c:scaling>
          <c:orientation val="minMax"/>
        </c:scaling>
        <c:axPos val="b"/>
        <c:delete val="0"/>
        <c:numFmt formatCode="General" sourceLinked="1"/>
        <c:majorTickMark val="none"/>
        <c:minorTickMark val="none"/>
        <c:tickLblPos val="nextTo"/>
        <c:spPr>
          <a:ln w="3175">
            <a:solidFill>
              <a:srgbClr val="808080"/>
            </a:solidFill>
          </a:ln>
        </c:spPr>
        <c:crossAx val="34992398"/>
        <c:crosses val="autoZero"/>
        <c:auto val="1"/>
        <c:lblOffset val="100"/>
        <c:tickLblSkip val="1"/>
        <c:noMultiLvlLbl val="0"/>
      </c:catAx>
      <c:valAx>
        <c:axId val="34992398"/>
        <c:scaling>
          <c:orientation val="minMax"/>
          <c:max val="5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801125"/>
        <c:crossesAt val="1"/>
        <c:crossBetween val="between"/>
        <c:dispUnits/>
        <c:majorUnit val="10"/>
      </c:valAx>
      <c:spPr>
        <a:solidFill>
          <a:srgbClr val="FFFFFF"/>
        </a:solidFill>
        <a:ln w="3175">
          <a:noFill/>
        </a:ln>
      </c:spPr>
    </c:plotArea>
    <c:legend>
      <c:legendPos val="b"/>
      <c:layout>
        <c:manualLayout>
          <c:xMode val="edge"/>
          <c:yMode val="edge"/>
          <c:x val="0.26025"/>
          <c:y val="0.94975"/>
          <c:w val="0.4755"/>
          <c:h val="0.03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The First Year Nov 2009 - Nov 2010
</a:t>
            </a:r>
            <a:r>
              <a:rPr lang="en-US" cap="none" sz="1800" b="1" i="0" u="none" baseline="0">
                <a:solidFill>
                  <a:srgbClr val="000000"/>
                </a:solidFill>
                <a:latin typeface="Calibri"/>
                <a:ea typeface="Calibri"/>
                <a:cs typeface="Calibri"/>
              </a:rPr>
              <a:t>Summary of herbaceous ground cover </a:t>
            </a:r>
          </a:p>
        </c:rich>
      </c:tx>
      <c:layout>
        <c:manualLayout>
          <c:xMode val="factor"/>
          <c:yMode val="factor"/>
          <c:x val="-0.00125"/>
          <c:y val="-0.0155"/>
        </c:manualLayout>
      </c:layout>
      <c:spPr>
        <a:noFill/>
        <a:ln w="3175">
          <a:noFill/>
        </a:ln>
      </c:spPr>
    </c:title>
    <c:plotArea>
      <c:layout>
        <c:manualLayout>
          <c:xMode val="edge"/>
          <c:yMode val="edge"/>
          <c:x val="0.0035"/>
          <c:y val="0.12"/>
          <c:w val="0.98075"/>
          <c:h val="0.8265"/>
        </c:manualLayout>
      </c:layout>
      <c:barChart>
        <c:barDir val="col"/>
        <c:grouping val="clustered"/>
        <c:varyColors val="0"/>
        <c:ser>
          <c:idx val="0"/>
          <c:order val="0"/>
          <c:tx>
            <c:strRef>
              <c:f>Nov2010!$G$54</c:f>
              <c:strCache>
                <c:ptCount val="1"/>
                <c:pt idx="0">
                  <c:v>kangaroo rabbit grazed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Nov2010!$F$55:$F$60</c:f>
              <c:strCache>
                <c:ptCount val="6"/>
                <c:pt idx="0">
                  <c:v>AFI</c:v>
                </c:pt>
                <c:pt idx="1">
                  <c:v>AGI</c:v>
                </c:pt>
                <c:pt idx="2">
                  <c:v>PFI</c:v>
                </c:pt>
                <c:pt idx="3">
                  <c:v>PFN</c:v>
                </c:pt>
                <c:pt idx="4">
                  <c:v>PGI</c:v>
                </c:pt>
                <c:pt idx="5">
                  <c:v>PGN</c:v>
                </c:pt>
              </c:strCache>
            </c:strRef>
          </c:cat>
          <c:val>
            <c:numRef>
              <c:f>Nov2010!$G$55:$G$60</c:f>
              <c:numCache>
                <c:ptCount val="6"/>
                <c:pt idx="0">
                  <c:v>15.335463258785943</c:v>
                </c:pt>
                <c:pt idx="1">
                  <c:v>27.47603833865815</c:v>
                </c:pt>
                <c:pt idx="2">
                  <c:v>48.56230031948881</c:v>
                </c:pt>
                <c:pt idx="3">
                  <c:v>0.6389776357827476</c:v>
                </c:pt>
                <c:pt idx="4">
                  <c:v>0.3194888178913738</c:v>
                </c:pt>
                <c:pt idx="5">
                  <c:v>7.667731629392971</c:v>
                </c:pt>
              </c:numCache>
            </c:numRef>
          </c:val>
        </c:ser>
        <c:ser>
          <c:idx val="1"/>
          <c:order val="1"/>
          <c:tx>
            <c:strRef>
              <c:f>Nov2010!$H$54</c:f>
              <c:strCache>
                <c:ptCount val="1"/>
                <c:pt idx="0">
                  <c:v>rabbit grazed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Nov2010!$F$55:$F$60</c:f>
              <c:strCache>
                <c:ptCount val="6"/>
                <c:pt idx="0">
                  <c:v>AFI</c:v>
                </c:pt>
                <c:pt idx="1">
                  <c:v>AGI</c:v>
                </c:pt>
                <c:pt idx="2">
                  <c:v>PFI</c:v>
                </c:pt>
                <c:pt idx="3">
                  <c:v>PFN</c:v>
                </c:pt>
                <c:pt idx="4">
                  <c:v>PGI</c:v>
                </c:pt>
                <c:pt idx="5">
                  <c:v>PGN</c:v>
                </c:pt>
              </c:strCache>
            </c:strRef>
          </c:cat>
          <c:val>
            <c:numRef>
              <c:f>Nov2010!$H$55:$H$60</c:f>
              <c:numCache>
                <c:ptCount val="6"/>
                <c:pt idx="0">
                  <c:v>14.40443213296399</c:v>
                </c:pt>
                <c:pt idx="1">
                  <c:v>11.634349030470915</c:v>
                </c:pt>
                <c:pt idx="2">
                  <c:v>38.78116343490305</c:v>
                </c:pt>
                <c:pt idx="3">
                  <c:v>1.3850415512465373</c:v>
                </c:pt>
                <c:pt idx="4">
                  <c:v>1.3850415512465373</c:v>
                </c:pt>
                <c:pt idx="5">
                  <c:v>32.686980609418285</c:v>
                </c:pt>
              </c:numCache>
            </c:numRef>
          </c:val>
        </c:ser>
        <c:ser>
          <c:idx val="2"/>
          <c:order val="2"/>
          <c:tx>
            <c:strRef>
              <c:f>Nov2010!$I$54</c:f>
              <c:strCache>
                <c:ptCount val="1"/>
                <c:pt idx="0">
                  <c:v>ungrazed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Nov2010!$F$55:$F$60</c:f>
              <c:strCache>
                <c:ptCount val="6"/>
                <c:pt idx="0">
                  <c:v>AFI</c:v>
                </c:pt>
                <c:pt idx="1">
                  <c:v>AGI</c:v>
                </c:pt>
                <c:pt idx="2">
                  <c:v>PFI</c:v>
                </c:pt>
                <c:pt idx="3">
                  <c:v>PFN</c:v>
                </c:pt>
                <c:pt idx="4">
                  <c:v>PGI</c:v>
                </c:pt>
                <c:pt idx="5">
                  <c:v>PGN</c:v>
                </c:pt>
              </c:strCache>
            </c:strRef>
          </c:cat>
          <c:val>
            <c:numRef>
              <c:f>Nov2010!$I$55:$I$60</c:f>
              <c:numCache>
                <c:ptCount val="6"/>
                <c:pt idx="0">
                  <c:v>16.89189189189189</c:v>
                </c:pt>
                <c:pt idx="1">
                  <c:v>1.0135135135135136</c:v>
                </c:pt>
                <c:pt idx="2">
                  <c:v>33.78378378378378</c:v>
                </c:pt>
                <c:pt idx="3">
                  <c:v>2.027027027027027</c:v>
                </c:pt>
                <c:pt idx="4">
                  <c:v>0</c:v>
                </c:pt>
                <c:pt idx="5">
                  <c:v>46.28378378378378</c:v>
                </c:pt>
              </c:numCache>
            </c:numRef>
          </c:val>
        </c:ser>
        <c:axId val="46496127"/>
        <c:axId val="15811960"/>
      </c:barChart>
      <c:catAx>
        <c:axId val="46496127"/>
        <c:scaling>
          <c:orientation val="minMax"/>
        </c:scaling>
        <c:axPos val="b"/>
        <c:delete val="0"/>
        <c:numFmt formatCode="General" sourceLinked="1"/>
        <c:majorTickMark val="none"/>
        <c:minorTickMark val="none"/>
        <c:tickLblPos val="nextTo"/>
        <c:spPr>
          <a:ln w="3175">
            <a:solidFill>
              <a:srgbClr val="808080"/>
            </a:solidFill>
          </a:ln>
        </c:spPr>
        <c:crossAx val="15811960"/>
        <c:crosses val="autoZero"/>
        <c:auto val="1"/>
        <c:lblOffset val="100"/>
        <c:tickLblSkip val="1"/>
        <c:noMultiLvlLbl val="0"/>
      </c:catAx>
      <c:valAx>
        <c:axId val="15811960"/>
        <c:scaling>
          <c:orientation val="minMax"/>
          <c:max val="7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496127"/>
        <c:crossesAt val="1"/>
        <c:crossBetween val="between"/>
        <c:dispUnits/>
        <c:majorUnit val="10"/>
      </c:valAx>
      <c:spPr>
        <a:solidFill>
          <a:srgbClr val="FFFFFF"/>
        </a:solidFill>
        <a:ln w="3175">
          <a:noFill/>
        </a:ln>
      </c:spPr>
    </c:plotArea>
    <c:legend>
      <c:legendPos val="b"/>
      <c:layout>
        <c:manualLayout>
          <c:xMode val="edge"/>
          <c:yMode val="edge"/>
          <c:x val="0.26175"/>
          <c:y val="0.94975"/>
          <c:w val="0.4735"/>
          <c:h val="0.03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The First Year Nov 2009 to Nov 2010
</a:t>
            </a:r>
            <a:r>
              <a:rPr lang="en-US" cap="none" sz="1800" b="1" i="0" u="none" baseline="0">
                <a:solidFill>
                  <a:srgbClr val="000000"/>
                </a:solidFill>
                <a:latin typeface="Calibri"/>
                <a:ea typeface="Calibri"/>
                <a:cs typeface="Calibri"/>
              </a:rPr>
              <a:t>Native and introduced ground cover abundance</a:t>
            </a:r>
          </a:p>
        </c:rich>
      </c:tx>
      <c:layout>
        <c:manualLayout>
          <c:xMode val="factor"/>
          <c:yMode val="factor"/>
          <c:x val="-0.00275"/>
          <c:y val="-0.01375"/>
        </c:manualLayout>
      </c:layout>
      <c:spPr>
        <a:noFill/>
        <a:ln w="3175">
          <a:noFill/>
        </a:ln>
      </c:spPr>
    </c:title>
    <c:plotArea>
      <c:layout>
        <c:manualLayout>
          <c:xMode val="edge"/>
          <c:yMode val="edge"/>
          <c:x val="-0.0155"/>
          <c:y val="0.15825"/>
          <c:w val="0.99975"/>
          <c:h val="0.77125"/>
        </c:manualLayout>
      </c:layout>
      <c:barChart>
        <c:barDir val="col"/>
        <c:grouping val="percentStacked"/>
        <c:varyColors val="0"/>
        <c:ser>
          <c:idx val="0"/>
          <c:order val="0"/>
          <c:tx>
            <c:strRef>
              <c:f>Nov2010!$A$66</c:f>
              <c:strCache>
                <c:ptCount val="1"/>
                <c:pt idx="0">
                  <c:v>Introduced Annual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Nov2010!$B$65:$D$65</c:f>
              <c:strCache>
                <c:ptCount val="3"/>
                <c:pt idx="0">
                  <c:v>kangaroo rabbit grazed</c:v>
                </c:pt>
                <c:pt idx="1">
                  <c:v>rabbit grazed</c:v>
                </c:pt>
                <c:pt idx="2">
                  <c:v>ungrazed</c:v>
                </c:pt>
              </c:strCache>
            </c:strRef>
          </c:cat>
          <c:val>
            <c:numRef>
              <c:f>Nov2010!$B$66:$D$66</c:f>
              <c:numCache>
                <c:ptCount val="3"/>
                <c:pt idx="0">
                  <c:v>42.81150159744409</c:v>
                </c:pt>
                <c:pt idx="1">
                  <c:v>26.038781163434905</c:v>
                </c:pt>
                <c:pt idx="2">
                  <c:v>17.905405405405403</c:v>
                </c:pt>
              </c:numCache>
            </c:numRef>
          </c:val>
        </c:ser>
        <c:ser>
          <c:idx val="1"/>
          <c:order val="1"/>
          <c:tx>
            <c:strRef>
              <c:f>Nov2010!$A$67</c:f>
              <c:strCache>
                <c:ptCount val="1"/>
                <c:pt idx="0">
                  <c:v>Introduced Perennial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Nov2010!$B$65:$D$65</c:f>
              <c:strCache>
                <c:ptCount val="3"/>
                <c:pt idx="0">
                  <c:v>kangaroo rabbit grazed</c:v>
                </c:pt>
                <c:pt idx="1">
                  <c:v>rabbit grazed</c:v>
                </c:pt>
                <c:pt idx="2">
                  <c:v>ungrazed</c:v>
                </c:pt>
              </c:strCache>
            </c:strRef>
          </c:cat>
          <c:val>
            <c:numRef>
              <c:f>Nov2010!$B$67:$D$67</c:f>
              <c:numCache>
                <c:ptCount val="3"/>
                <c:pt idx="0">
                  <c:v>48.88178913738019</c:v>
                </c:pt>
                <c:pt idx="1">
                  <c:v>40.16620498614959</c:v>
                </c:pt>
                <c:pt idx="2">
                  <c:v>33.78378378378378</c:v>
                </c:pt>
              </c:numCache>
            </c:numRef>
          </c:val>
        </c:ser>
        <c:ser>
          <c:idx val="2"/>
          <c:order val="2"/>
          <c:tx>
            <c:strRef>
              <c:f>Nov2010!$A$68</c:f>
              <c:strCache>
                <c:ptCount val="1"/>
                <c:pt idx="0">
                  <c:v>Native Perennial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Nov2010!$B$65:$D$65</c:f>
              <c:strCache>
                <c:ptCount val="3"/>
                <c:pt idx="0">
                  <c:v>kangaroo rabbit grazed</c:v>
                </c:pt>
                <c:pt idx="1">
                  <c:v>rabbit grazed</c:v>
                </c:pt>
                <c:pt idx="2">
                  <c:v>ungrazed</c:v>
                </c:pt>
              </c:strCache>
            </c:strRef>
          </c:cat>
          <c:val>
            <c:numRef>
              <c:f>Nov2010!$B$68:$D$68</c:f>
              <c:numCache>
                <c:ptCount val="3"/>
                <c:pt idx="0">
                  <c:v>8.30670926517572</c:v>
                </c:pt>
                <c:pt idx="1">
                  <c:v>34.07202216066482</c:v>
                </c:pt>
                <c:pt idx="2">
                  <c:v>48.31081081081081</c:v>
                </c:pt>
              </c:numCache>
            </c:numRef>
          </c:val>
        </c:ser>
        <c:overlap val="100"/>
        <c:gapWidth val="55"/>
        <c:axId val="8089913"/>
        <c:axId val="5700354"/>
      </c:barChart>
      <c:catAx>
        <c:axId val="8089913"/>
        <c:scaling>
          <c:orientation val="minMax"/>
        </c:scaling>
        <c:axPos val="b"/>
        <c:delete val="0"/>
        <c:numFmt formatCode="General" sourceLinked="1"/>
        <c:majorTickMark val="none"/>
        <c:minorTickMark val="none"/>
        <c:tickLblPos val="nextTo"/>
        <c:spPr>
          <a:ln w="3175">
            <a:solidFill>
              <a:srgbClr val="808080"/>
            </a:solidFill>
          </a:ln>
        </c:spPr>
        <c:crossAx val="5700354"/>
        <c:crosses val="autoZero"/>
        <c:auto val="1"/>
        <c:lblOffset val="100"/>
        <c:tickLblSkip val="1"/>
        <c:noMultiLvlLbl val="0"/>
      </c:catAx>
      <c:valAx>
        <c:axId val="57003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089913"/>
        <c:crossesAt val="1"/>
        <c:crossBetween val="between"/>
        <c:dispUnits/>
      </c:valAx>
      <c:spPr>
        <a:solidFill>
          <a:srgbClr val="FFFFFF"/>
        </a:solidFill>
        <a:ln w="3175">
          <a:noFill/>
        </a:ln>
      </c:spPr>
    </c:plotArea>
    <c:legend>
      <c:legendPos val="b"/>
      <c:layout>
        <c:manualLayout>
          <c:xMode val="edge"/>
          <c:yMode val="edge"/>
          <c:x val="0.212"/>
          <c:y val="0.93375"/>
          <c:w val="0.572"/>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 The First Year Nov 2009 - Nov 2010
</a:t>
            </a:r>
            <a:r>
              <a:rPr lang="en-US" cap="none" sz="1800" b="1" i="0" u="none" baseline="0">
                <a:solidFill>
                  <a:srgbClr val="000000"/>
                </a:solidFill>
                <a:latin typeface="Calibri"/>
                <a:ea typeface="Calibri"/>
                <a:cs typeface="Calibri"/>
              </a:rPr>
              <a:t>Summary of ground cover structure</a:t>
            </a:r>
          </a:p>
        </c:rich>
      </c:tx>
      <c:layout>
        <c:manualLayout>
          <c:xMode val="factor"/>
          <c:yMode val="factor"/>
          <c:x val="-0.00125"/>
          <c:y val="-0.01375"/>
        </c:manualLayout>
      </c:layout>
      <c:spPr>
        <a:noFill/>
        <a:ln w="3175">
          <a:noFill/>
        </a:ln>
      </c:spPr>
    </c:title>
    <c:plotArea>
      <c:layout>
        <c:manualLayout>
          <c:xMode val="edge"/>
          <c:yMode val="edge"/>
          <c:x val="0.0035"/>
          <c:y val="0.15825"/>
          <c:w val="0.98"/>
          <c:h val="0.77125"/>
        </c:manualLayout>
      </c:layout>
      <c:barChart>
        <c:barDir val="col"/>
        <c:grouping val="clustered"/>
        <c:varyColors val="0"/>
        <c:ser>
          <c:idx val="0"/>
          <c:order val="0"/>
          <c:tx>
            <c:strRef>
              <c:f>Nov2010!$G$41</c:f>
              <c:strCache>
                <c:ptCount val="1"/>
                <c:pt idx="0">
                  <c:v>kangaroo rabbit grazed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Nov2010!$F$42:$F$50</c:f>
              <c:strCache/>
            </c:strRef>
          </c:cat>
          <c:val>
            <c:numRef>
              <c:f>Nov2010!$G$42:$G$50</c:f>
              <c:numCache/>
            </c:numRef>
          </c:val>
        </c:ser>
        <c:ser>
          <c:idx val="1"/>
          <c:order val="1"/>
          <c:tx>
            <c:strRef>
              <c:f>Nov2010!$H$41</c:f>
              <c:strCache>
                <c:ptCount val="1"/>
                <c:pt idx="0">
                  <c:v>rabbit grazed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Nov2010!$F$42:$F$50</c:f>
              <c:strCache/>
            </c:strRef>
          </c:cat>
          <c:val>
            <c:numRef>
              <c:f>Nov2010!$H$42:$H$50</c:f>
              <c:numCache/>
            </c:numRef>
          </c:val>
        </c:ser>
        <c:ser>
          <c:idx val="2"/>
          <c:order val="2"/>
          <c:tx>
            <c:strRef>
              <c:f>Nov2010!$I$41</c:f>
              <c:strCache>
                <c:ptCount val="1"/>
                <c:pt idx="0">
                  <c:v>ungrazed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Nov2010!$F$42:$F$50</c:f>
              <c:strCache/>
            </c:strRef>
          </c:cat>
          <c:val>
            <c:numRef>
              <c:f>Nov2010!$I$42:$I$50</c:f>
              <c:numCache/>
            </c:numRef>
          </c:val>
        </c:ser>
        <c:axId val="45619847"/>
        <c:axId val="7925440"/>
      </c:barChart>
      <c:catAx>
        <c:axId val="45619847"/>
        <c:scaling>
          <c:orientation val="minMax"/>
        </c:scaling>
        <c:axPos val="b"/>
        <c:delete val="0"/>
        <c:numFmt formatCode="General" sourceLinked="1"/>
        <c:majorTickMark val="none"/>
        <c:minorTickMark val="none"/>
        <c:tickLblPos val="nextTo"/>
        <c:spPr>
          <a:ln w="3175">
            <a:solidFill>
              <a:srgbClr val="808080"/>
            </a:solidFill>
          </a:ln>
        </c:spPr>
        <c:crossAx val="7925440"/>
        <c:crosses val="autoZero"/>
        <c:auto val="1"/>
        <c:lblOffset val="100"/>
        <c:tickLblSkip val="1"/>
        <c:noMultiLvlLbl val="0"/>
      </c:catAx>
      <c:valAx>
        <c:axId val="7925440"/>
        <c:scaling>
          <c:orientation val="minMax"/>
          <c:max val="4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619847"/>
        <c:crossesAt val="1"/>
        <c:crossBetween val="between"/>
        <c:dispUnits/>
        <c:majorUnit val="10"/>
      </c:valAx>
      <c:spPr>
        <a:solidFill>
          <a:srgbClr val="FFFFFF"/>
        </a:solidFill>
        <a:ln w="3175">
          <a:noFill/>
        </a:ln>
      </c:spPr>
    </c:plotArea>
    <c:legend>
      <c:legendPos val="b"/>
      <c:layout>
        <c:manualLayout>
          <c:xMode val="edge"/>
          <c:yMode val="edge"/>
          <c:x val="0.25825"/>
          <c:y val="0.93375"/>
          <c:w val="0.47675"/>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 The First Year Nov 2009 - Nov 2010
</a:t>
            </a:r>
            <a:r>
              <a:rPr lang="en-US" cap="none" sz="1800" b="1" i="0" u="none" baseline="0">
                <a:solidFill>
                  <a:srgbClr val="000000"/>
                </a:solidFill>
                <a:latin typeface="Calibri"/>
                <a:ea typeface="Calibri"/>
                <a:cs typeface="Calibri"/>
              </a:rPr>
              <a:t>Summary of herbaceous ground cover </a:t>
            </a:r>
          </a:p>
        </c:rich>
      </c:tx>
      <c:layout>
        <c:manualLayout>
          <c:xMode val="factor"/>
          <c:yMode val="factor"/>
          <c:x val="-0.00125"/>
          <c:y val="-0.01375"/>
        </c:manualLayout>
      </c:layout>
      <c:spPr>
        <a:noFill/>
        <a:ln w="3175">
          <a:noFill/>
        </a:ln>
      </c:spPr>
    </c:title>
    <c:plotArea>
      <c:layout>
        <c:manualLayout>
          <c:xMode val="edge"/>
          <c:yMode val="edge"/>
          <c:x val="0.0035"/>
          <c:y val="0.15825"/>
          <c:w val="0.981"/>
          <c:h val="0.77125"/>
        </c:manualLayout>
      </c:layout>
      <c:barChart>
        <c:barDir val="col"/>
        <c:grouping val="clustered"/>
        <c:varyColors val="0"/>
        <c:ser>
          <c:idx val="0"/>
          <c:order val="0"/>
          <c:tx>
            <c:strRef>
              <c:f>Nov2010!$G$54</c:f>
              <c:strCache>
                <c:ptCount val="1"/>
                <c:pt idx="0">
                  <c:v>kangaroo rabbit grazed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Nov2010!$F$55:$F$60</c:f>
              <c:strCache/>
            </c:strRef>
          </c:cat>
          <c:val>
            <c:numRef>
              <c:f>Nov2010!$G$55:$G$60</c:f>
              <c:numCache/>
            </c:numRef>
          </c:val>
        </c:ser>
        <c:ser>
          <c:idx val="1"/>
          <c:order val="1"/>
          <c:tx>
            <c:strRef>
              <c:f>Nov2010!$H$54</c:f>
              <c:strCache>
                <c:ptCount val="1"/>
                <c:pt idx="0">
                  <c:v>rabbit grazed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Nov2010!$F$55:$F$60</c:f>
              <c:strCache/>
            </c:strRef>
          </c:cat>
          <c:val>
            <c:numRef>
              <c:f>Nov2010!$H$55:$H$60</c:f>
              <c:numCache/>
            </c:numRef>
          </c:val>
        </c:ser>
        <c:ser>
          <c:idx val="2"/>
          <c:order val="2"/>
          <c:tx>
            <c:strRef>
              <c:f>Nov2010!$I$54</c:f>
              <c:strCache>
                <c:ptCount val="1"/>
                <c:pt idx="0">
                  <c:v>ungrazed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Nov2010!$F$55:$F$60</c:f>
              <c:strCache/>
            </c:strRef>
          </c:cat>
          <c:val>
            <c:numRef>
              <c:f>Nov2010!$I$55:$I$60</c:f>
              <c:numCache/>
            </c:numRef>
          </c:val>
        </c:ser>
        <c:axId val="4220097"/>
        <c:axId val="37980874"/>
      </c:barChart>
      <c:catAx>
        <c:axId val="4220097"/>
        <c:scaling>
          <c:orientation val="minMax"/>
        </c:scaling>
        <c:axPos val="b"/>
        <c:delete val="0"/>
        <c:numFmt formatCode="General" sourceLinked="1"/>
        <c:majorTickMark val="none"/>
        <c:minorTickMark val="none"/>
        <c:tickLblPos val="nextTo"/>
        <c:spPr>
          <a:ln w="3175">
            <a:solidFill>
              <a:srgbClr val="808080"/>
            </a:solidFill>
          </a:ln>
        </c:spPr>
        <c:crossAx val="37980874"/>
        <c:crosses val="autoZero"/>
        <c:auto val="1"/>
        <c:lblOffset val="100"/>
        <c:tickLblSkip val="1"/>
        <c:noMultiLvlLbl val="0"/>
      </c:catAx>
      <c:valAx>
        <c:axId val="37980874"/>
        <c:scaling>
          <c:orientation val="minMax"/>
          <c:max val="7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20097"/>
        <c:crossesAt val="1"/>
        <c:crossBetween val="between"/>
        <c:dispUnits/>
        <c:majorUnit val="10"/>
      </c:valAx>
      <c:spPr>
        <a:solidFill>
          <a:srgbClr val="FFFFFF"/>
        </a:solidFill>
        <a:ln w="3175">
          <a:noFill/>
        </a:ln>
      </c:spPr>
    </c:plotArea>
    <c:legend>
      <c:legendPos val="b"/>
      <c:layout>
        <c:manualLayout>
          <c:xMode val="edge"/>
          <c:yMode val="edge"/>
          <c:x val="0.2605"/>
          <c:y val="0.93375"/>
          <c:w val="0.47625"/>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Native and introduced ground cover</a:t>
            </a:r>
          </a:p>
        </c:rich>
      </c:tx>
      <c:layout>
        <c:manualLayout>
          <c:xMode val="factor"/>
          <c:yMode val="factor"/>
          <c:x val="-0.0015"/>
          <c:y val="-0.01225"/>
        </c:manualLayout>
      </c:layout>
      <c:spPr>
        <a:noFill/>
        <a:ln w="3175">
          <a:noFill/>
        </a:ln>
      </c:spPr>
    </c:title>
    <c:plotArea>
      <c:layout>
        <c:manualLayout>
          <c:xMode val="edge"/>
          <c:yMode val="edge"/>
          <c:x val="0.02675"/>
          <c:y val="0.10075"/>
          <c:w val="0.96"/>
          <c:h val="0.82325"/>
        </c:manualLayout>
      </c:layout>
      <c:barChart>
        <c:barDir val="col"/>
        <c:grouping val="percentStacked"/>
        <c:varyColors val="0"/>
        <c:ser>
          <c:idx val="0"/>
          <c:order val="0"/>
          <c:tx>
            <c:strRef>
              <c:f>Nov2010!$A$57</c:f>
              <c:strCache>
                <c:ptCount val="1"/>
                <c:pt idx="0">
                  <c:v>Introduced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Nov2010!$B$56:$D$56</c:f>
              <c:strCache/>
            </c:strRef>
          </c:cat>
          <c:val>
            <c:numRef>
              <c:f>Nov2010!$B$57:$D$57</c:f>
              <c:numCache/>
            </c:numRef>
          </c:val>
        </c:ser>
        <c:ser>
          <c:idx val="1"/>
          <c:order val="1"/>
          <c:tx>
            <c:strRef>
              <c:f>Nov2010!$A$58</c:f>
              <c:strCache>
                <c:ptCount val="1"/>
                <c:pt idx="0">
                  <c:v>Native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Nov2010!$B$56:$D$56</c:f>
              <c:strCache/>
            </c:strRef>
          </c:cat>
          <c:val>
            <c:numRef>
              <c:f>Nov2010!$B$58:$D$58</c:f>
              <c:numCache/>
            </c:numRef>
          </c:val>
        </c:ser>
        <c:overlap val="100"/>
        <c:gapWidth val="75"/>
        <c:axId val="6283547"/>
        <c:axId val="56551924"/>
      </c:barChart>
      <c:catAx>
        <c:axId val="6283547"/>
        <c:scaling>
          <c:orientation val="minMax"/>
        </c:scaling>
        <c:axPos val="b"/>
        <c:delete val="0"/>
        <c:numFmt formatCode="General" sourceLinked="1"/>
        <c:majorTickMark val="none"/>
        <c:minorTickMark val="none"/>
        <c:tickLblPos val="nextTo"/>
        <c:spPr>
          <a:ln w="3175">
            <a:solidFill>
              <a:srgbClr val="808080"/>
            </a:solidFill>
          </a:ln>
        </c:spPr>
        <c:crossAx val="56551924"/>
        <c:crosses val="autoZero"/>
        <c:auto val="1"/>
        <c:lblOffset val="100"/>
        <c:tickLblSkip val="1"/>
        <c:noMultiLvlLbl val="0"/>
      </c:catAx>
      <c:valAx>
        <c:axId val="56551924"/>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283547"/>
        <c:crossesAt val="1"/>
        <c:crossBetween val="between"/>
        <c:dispUnits/>
        <c:majorUnit val="0.25"/>
      </c:valAx>
      <c:spPr>
        <a:solidFill>
          <a:srgbClr val="FFFFFF"/>
        </a:solidFill>
        <a:ln w="3175">
          <a:noFill/>
        </a:ln>
      </c:spPr>
    </c:plotArea>
    <c:legend>
      <c:legendPos val="b"/>
      <c:layout>
        <c:manualLayout>
          <c:xMode val="edge"/>
          <c:yMode val="edge"/>
          <c:x val="0.3865"/>
          <c:y val="0.9295"/>
          <c:w val="0.2225"/>
          <c:h val="0.05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Perennial native and introduced ground cover</a:t>
            </a:r>
          </a:p>
        </c:rich>
      </c:tx>
      <c:layout>
        <c:manualLayout>
          <c:xMode val="factor"/>
          <c:yMode val="factor"/>
          <c:x val="-0.003"/>
          <c:y val="-0.01225"/>
        </c:manualLayout>
      </c:layout>
      <c:spPr>
        <a:noFill/>
        <a:ln w="3175">
          <a:noFill/>
        </a:ln>
      </c:spPr>
    </c:title>
    <c:plotArea>
      <c:layout>
        <c:manualLayout>
          <c:xMode val="edge"/>
          <c:yMode val="edge"/>
          <c:x val="0.02675"/>
          <c:y val="0.10075"/>
          <c:w val="0.96"/>
          <c:h val="0.82325"/>
        </c:manualLayout>
      </c:layout>
      <c:barChart>
        <c:barDir val="col"/>
        <c:grouping val="percentStacked"/>
        <c:varyColors val="0"/>
        <c:ser>
          <c:idx val="0"/>
          <c:order val="0"/>
          <c:tx>
            <c:strRef>
              <c:f>Nov2010!$A$63</c:f>
              <c:strCache>
                <c:ptCount val="1"/>
                <c:pt idx="0">
                  <c:v>Perennial introduced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Nov2010!$B$62:$D$62</c:f>
              <c:strCache/>
            </c:strRef>
          </c:cat>
          <c:val>
            <c:numRef>
              <c:f>Nov2010!$B$63:$D$63</c:f>
              <c:numCache/>
            </c:numRef>
          </c:val>
        </c:ser>
        <c:ser>
          <c:idx val="1"/>
          <c:order val="1"/>
          <c:tx>
            <c:strRef>
              <c:f>Nov2010!$A$64</c:f>
              <c:strCache>
                <c:ptCount val="1"/>
                <c:pt idx="0">
                  <c:v>Perennial native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Nov2010!$B$62:$D$62</c:f>
              <c:strCache/>
            </c:strRef>
          </c:cat>
          <c:val>
            <c:numRef>
              <c:f>Nov2010!$B$64:$D$64</c:f>
              <c:numCache/>
            </c:numRef>
          </c:val>
        </c:ser>
        <c:overlap val="100"/>
        <c:gapWidth val="75"/>
        <c:axId val="39205269"/>
        <c:axId val="17303102"/>
      </c:barChart>
      <c:catAx>
        <c:axId val="39205269"/>
        <c:scaling>
          <c:orientation val="minMax"/>
        </c:scaling>
        <c:axPos val="b"/>
        <c:delete val="0"/>
        <c:numFmt formatCode="General" sourceLinked="1"/>
        <c:majorTickMark val="none"/>
        <c:minorTickMark val="none"/>
        <c:tickLblPos val="nextTo"/>
        <c:spPr>
          <a:ln w="3175">
            <a:solidFill>
              <a:srgbClr val="808080"/>
            </a:solidFill>
          </a:ln>
        </c:spPr>
        <c:crossAx val="17303102"/>
        <c:crosses val="autoZero"/>
        <c:auto val="1"/>
        <c:lblOffset val="100"/>
        <c:tickLblSkip val="1"/>
        <c:noMultiLvlLbl val="0"/>
      </c:catAx>
      <c:valAx>
        <c:axId val="17303102"/>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205269"/>
        <c:crossesAt val="1"/>
        <c:crossBetween val="between"/>
        <c:dispUnits/>
        <c:majorUnit val="0.25"/>
      </c:valAx>
      <c:spPr>
        <a:solidFill>
          <a:srgbClr val="FFFFFF"/>
        </a:solidFill>
        <a:ln w="3175">
          <a:noFill/>
        </a:ln>
      </c:spPr>
    </c:plotArea>
    <c:legend>
      <c:legendPos val="b"/>
      <c:layout>
        <c:manualLayout>
          <c:xMode val="edge"/>
          <c:yMode val="edge"/>
          <c:x val="0.2905"/>
          <c:y val="0.9295"/>
          <c:w val="0.41475"/>
          <c:h val="0.05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 The First Year Nov 2009 to Nov 2010
</a:t>
            </a:r>
            <a:r>
              <a:rPr lang="en-US" cap="none" sz="1800" b="1" i="0" u="none" baseline="0">
                <a:solidFill>
                  <a:srgbClr val="000000"/>
                </a:solidFill>
                <a:latin typeface="Calibri"/>
                <a:ea typeface="Calibri"/>
                <a:cs typeface="Calibri"/>
              </a:rPr>
              <a:t>Native and introduced ground cover abundance</a:t>
            </a:r>
          </a:p>
        </c:rich>
      </c:tx>
      <c:layout>
        <c:manualLayout>
          <c:xMode val="factor"/>
          <c:yMode val="factor"/>
          <c:x val="-0.00125"/>
          <c:y val="-0.01375"/>
        </c:manualLayout>
      </c:layout>
      <c:spPr>
        <a:noFill/>
        <a:ln w="3175">
          <a:noFill/>
        </a:ln>
      </c:spPr>
    </c:title>
    <c:plotArea>
      <c:layout>
        <c:manualLayout>
          <c:xMode val="edge"/>
          <c:yMode val="edge"/>
          <c:x val="-0.01575"/>
          <c:y val="0.15825"/>
          <c:w val="0.99925"/>
          <c:h val="0.77125"/>
        </c:manualLayout>
      </c:layout>
      <c:barChart>
        <c:barDir val="col"/>
        <c:grouping val="percentStacked"/>
        <c:varyColors val="0"/>
        <c:ser>
          <c:idx val="0"/>
          <c:order val="0"/>
          <c:tx>
            <c:strRef>
              <c:f>Nov2010!$A$66</c:f>
              <c:strCache>
                <c:ptCount val="1"/>
                <c:pt idx="0">
                  <c:v>Introduced Annual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Nov2010!$B$65:$D$65</c:f>
              <c:strCache/>
            </c:strRef>
          </c:cat>
          <c:val>
            <c:numRef>
              <c:f>Nov2010!$B$66:$D$66</c:f>
              <c:numCache/>
            </c:numRef>
          </c:val>
        </c:ser>
        <c:ser>
          <c:idx val="1"/>
          <c:order val="1"/>
          <c:tx>
            <c:strRef>
              <c:f>Nov2010!$A$67</c:f>
              <c:strCache>
                <c:ptCount val="1"/>
                <c:pt idx="0">
                  <c:v>Introduced Perennial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Nov2010!$B$65:$D$65</c:f>
              <c:strCache/>
            </c:strRef>
          </c:cat>
          <c:val>
            <c:numRef>
              <c:f>Nov2010!$B$67:$D$67</c:f>
              <c:numCache/>
            </c:numRef>
          </c:val>
        </c:ser>
        <c:ser>
          <c:idx val="2"/>
          <c:order val="2"/>
          <c:tx>
            <c:strRef>
              <c:f>Nov2010!$A$68</c:f>
              <c:strCache>
                <c:ptCount val="1"/>
                <c:pt idx="0">
                  <c:v>Native Perennial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Nov2010!$B$65:$D$65</c:f>
              <c:strCache/>
            </c:strRef>
          </c:cat>
          <c:val>
            <c:numRef>
              <c:f>Nov2010!$B$68:$D$68</c:f>
              <c:numCache/>
            </c:numRef>
          </c:val>
        </c:ser>
        <c:overlap val="100"/>
        <c:gapWidth val="55"/>
        <c:axId val="21510191"/>
        <c:axId val="59373992"/>
      </c:barChart>
      <c:catAx>
        <c:axId val="21510191"/>
        <c:scaling>
          <c:orientation val="minMax"/>
        </c:scaling>
        <c:axPos val="b"/>
        <c:delete val="0"/>
        <c:numFmt formatCode="General" sourceLinked="1"/>
        <c:majorTickMark val="none"/>
        <c:minorTickMark val="none"/>
        <c:tickLblPos val="nextTo"/>
        <c:spPr>
          <a:ln w="3175">
            <a:solidFill>
              <a:srgbClr val="808080"/>
            </a:solidFill>
          </a:ln>
        </c:spPr>
        <c:crossAx val="59373992"/>
        <c:crosses val="autoZero"/>
        <c:auto val="1"/>
        <c:lblOffset val="100"/>
        <c:tickLblSkip val="1"/>
        <c:noMultiLvlLbl val="0"/>
      </c:catAx>
      <c:valAx>
        <c:axId val="5937399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510191"/>
        <c:crossesAt val="1"/>
        <c:crossBetween val="between"/>
        <c:dispUnits/>
      </c:valAx>
      <c:spPr>
        <a:solidFill>
          <a:srgbClr val="FFFFFF"/>
        </a:solidFill>
        <a:ln w="3175">
          <a:noFill/>
        </a:ln>
      </c:spPr>
    </c:plotArea>
    <c:legend>
      <c:legendPos val="b"/>
      <c:layout>
        <c:manualLayout>
          <c:xMode val="edge"/>
          <c:yMode val="edge"/>
          <c:x val="0.21"/>
          <c:y val="0.93375"/>
          <c:w val="0.57425"/>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and perennial ground cover</a:t>
            </a:r>
          </a:p>
        </c:rich>
      </c:tx>
      <c:layout>
        <c:manualLayout>
          <c:xMode val="factor"/>
          <c:yMode val="factor"/>
          <c:x val="-0.0015"/>
          <c:y val="-0.01225"/>
        </c:manualLayout>
      </c:layout>
      <c:spPr>
        <a:noFill/>
        <a:ln w="3175">
          <a:noFill/>
        </a:ln>
      </c:spPr>
    </c:title>
    <c:plotArea>
      <c:layout>
        <c:manualLayout>
          <c:xMode val="edge"/>
          <c:yMode val="edge"/>
          <c:x val="0.017"/>
          <c:y val="0.091"/>
          <c:w val="0.968"/>
          <c:h val="0.816"/>
        </c:manualLayout>
      </c:layout>
      <c:barChart>
        <c:barDir val="col"/>
        <c:grouping val="percentStacked"/>
        <c:varyColors val="0"/>
        <c:ser>
          <c:idx val="0"/>
          <c:order val="0"/>
          <c:tx>
            <c:strRef>
              <c:f>'NOV 2013'!$A$74</c:f>
              <c:strCache>
                <c:ptCount val="1"/>
                <c:pt idx="0">
                  <c:v>Annual introduced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2013'!$B$73:$D$73</c:f>
              <c:strCache/>
            </c:strRef>
          </c:cat>
          <c:val>
            <c:numRef>
              <c:f>'NOV 2013'!$B$74:$D$74</c:f>
              <c:numCache/>
            </c:numRef>
          </c:val>
        </c:ser>
        <c:ser>
          <c:idx val="1"/>
          <c:order val="1"/>
          <c:tx>
            <c:strRef>
              <c:f>'NOV 2013'!$A$75</c:f>
              <c:strCache>
                <c:ptCount val="1"/>
                <c:pt idx="0">
                  <c:v>Perennial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2013'!$B$73:$D$73</c:f>
              <c:strCache/>
            </c:strRef>
          </c:cat>
          <c:val>
            <c:numRef>
              <c:f>'NOV 2013'!$B$75:$D$75</c:f>
              <c:numCache/>
            </c:numRef>
          </c:val>
        </c:ser>
        <c:overlap val="100"/>
        <c:gapWidth val="75"/>
        <c:axId val="64603881"/>
        <c:axId val="44564018"/>
      </c:barChart>
      <c:catAx>
        <c:axId val="64603881"/>
        <c:scaling>
          <c:orientation val="minMax"/>
        </c:scaling>
        <c:axPos val="b"/>
        <c:delete val="0"/>
        <c:numFmt formatCode="General" sourceLinked="1"/>
        <c:majorTickMark val="none"/>
        <c:minorTickMark val="none"/>
        <c:tickLblPos val="nextTo"/>
        <c:spPr>
          <a:ln w="3175">
            <a:solidFill>
              <a:srgbClr val="808080"/>
            </a:solidFill>
          </a:ln>
        </c:spPr>
        <c:crossAx val="44564018"/>
        <c:crosses val="autoZero"/>
        <c:auto val="1"/>
        <c:lblOffset val="100"/>
        <c:tickLblSkip val="1"/>
        <c:noMultiLvlLbl val="0"/>
      </c:catAx>
      <c:valAx>
        <c:axId val="44564018"/>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603881"/>
        <c:crossesAt val="1"/>
        <c:crossBetween val="between"/>
        <c:dispUnits/>
        <c:majorUnit val="0.25"/>
      </c:valAx>
      <c:spPr>
        <a:solidFill>
          <a:srgbClr val="FFFFFF"/>
        </a:solidFill>
        <a:ln w="3175">
          <a:noFill/>
        </a:ln>
      </c:spPr>
    </c:plotArea>
    <c:legend>
      <c:legendPos val="b"/>
      <c:layout>
        <c:manualLayout>
          <c:xMode val="edge"/>
          <c:yMode val="edge"/>
          <c:x val="0.33525"/>
          <c:y val="0.9295"/>
          <c:w val="0.32625"/>
          <c:h val="0.05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The Fourth Year Nov 2012 - Nov 2013
</a:t>
            </a:r>
            <a:r>
              <a:rPr lang="en-US" cap="none" sz="1800" b="1" i="0" u="none" baseline="0">
                <a:solidFill>
                  <a:srgbClr val="000000"/>
                </a:solidFill>
                <a:latin typeface="Calibri"/>
                <a:ea typeface="Calibri"/>
                <a:cs typeface="Calibri"/>
              </a:rPr>
              <a:t>Summary of ground cover structure</a:t>
            </a:r>
          </a:p>
        </c:rich>
      </c:tx>
      <c:layout>
        <c:manualLayout>
          <c:xMode val="factor"/>
          <c:yMode val="factor"/>
          <c:x val="-0.00275"/>
          <c:y val="-0.014"/>
        </c:manualLayout>
      </c:layout>
      <c:spPr>
        <a:noFill/>
        <a:ln w="3175">
          <a:noFill/>
        </a:ln>
      </c:spPr>
    </c:title>
    <c:plotArea>
      <c:layout>
        <c:manualLayout>
          <c:xMode val="edge"/>
          <c:yMode val="edge"/>
          <c:x val="0.0035"/>
          <c:y val="0.12075"/>
          <c:w val="0.9795"/>
          <c:h val="0.8255"/>
        </c:manualLayout>
      </c:layout>
      <c:barChart>
        <c:barDir val="col"/>
        <c:grouping val="clustered"/>
        <c:varyColors val="0"/>
        <c:ser>
          <c:idx val="0"/>
          <c:order val="0"/>
          <c:tx>
            <c:strRef>
              <c:f>'NOV 2013'!$G$55</c:f>
              <c:strCache>
                <c:ptCount val="1"/>
                <c:pt idx="0">
                  <c:v>kangaroo rabbit grazed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2013'!$F$56:$F$64</c:f>
              <c:strCache/>
            </c:strRef>
          </c:cat>
          <c:val>
            <c:numRef>
              <c:f>'NOV 2013'!$G$56:$G$64</c:f>
              <c:numCache/>
            </c:numRef>
          </c:val>
        </c:ser>
        <c:ser>
          <c:idx val="1"/>
          <c:order val="1"/>
          <c:tx>
            <c:strRef>
              <c:f>'NOV 2013'!$H$55</c:f>
              <c:strCache>
                <c:ptCount val="1"/>
                <c:pt idx="0">
                  <c:v>rabbit grazed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2013'!$F$56:$F$64</c:f>
              <c:strCache/>
            </c:strRef>
          </c:cat>
          <c:val>
            <c:numRef>
              <c:f>'NOV 2013'!$H$56:$H$64</c:f>
              <c:numCache/>
            </c:numRef>
          </c:val>
        </c:ser>
        <c:ser>
          <c:idx val="2"/>
          <c:order val="2"/>
          <c:tx>
            <c:strRef>
              <c:f>'NOV 2013'!$I$55</c:f>
              <c:strCache>
                <c:ptCount val="1"/>
                <c:pt idx="0">
                  <c:v>ungrazed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2013'!$F$56:$F$64</c:f>
              <c:strCache/>
            </c:strRef>
          </c:cat>
          <c:val>
            <c:numRef>
              <c:f>'NOV 2013'!$I$56:$I$64</c:f>
              <c:numCache/>
            </c:numRef>
          </c:val>
        </c:ser>
        <c:axId val="65531843"/>
        <c:axId val="52915676"/>
      </c:barChart>
      <c:catAx>
        <c:axId val="65531843"/>
        <c:scaling>
          <c:orientation val="minMax"/>
        </c:scaling>
        <c:axPos val="b"/>
        <c:delete val="0"/>
        <c:numFmt formatCode="General" sourceLinked="1"/>
        <c:majorTickMark val="none"/>
        <c:minorTickMark val="none"/>
        <c:tickLblPos val="nextTo"/>
        <c:spPr>
          <a:ln w="3175">
            <a:solidFill>
              <a:srgbClr val="808080"/>
            </a:solidFill>
          </a:ln>
        </c:spPr>
        <c:crossAx val="52915676"/>
        <c:crosses val="autoZero"/>
        <c:auto val="1"/>
        <c:lblOffset val="100"/>
        <c:tickLblSkip val="1"/>
        <c:noMultiLvlLbl val="0"/>
      </c:catAx>
      <c:valAx>
        <c:axId val="52915676"/>
        <c:scaling>
          <c:orientation val="minMax"/>
          <c:max val="5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531843"/>
        <c:crossesAt val="1"/>
        <c:crossBetween val="between"/>
        <c:dispUnits/>
        <c:majorUnit val="10"/>
      </c:valAx>
      <c:spPr>
        <a:solidFill>
          <a:srgbClr val="FFFFFF"/>
        </a:solidFill>
        <a:ln w="3175">
          <a:noFill/>
        </a:ln>
      </c:spPr>
    </c:plotArea>
    <c:legend>
      <c:legendPos val="b"/>
      <c:layout>
        <c:manualLayout>
          <c:xMode val="edge"/>
          <c:yMode val="edge"/>
          <c:x val="0.25625"/>
          <c:y val="0.9495"/>
          <c:w val="0.4835"/>
          <c:h val="0.04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Explaining Change. The Fourth Year Nov 2012 - Nov 2013 Summary of herbaceous ground cover </a:t>
            </a:r>
          </a:p>
        </c:rich>
      </c:tx>
      <c:layout>
        <c:manualLayout>
          <c:xMode val="factor"/>
          <c:yMode val="factor"/>
          <c:x val="-0.00125"/>
          <c:y val="-0.0155"/>
        </c:manualLayout>
      </c:layout>
      <c:spPr>
        <a:noFill/>
        <a:ln w="3175">
          <a:noFill/>
        </a:ln>
      </c:spPr>
    </c:title>
    <c:plotArea>
      <c:layout>
        <c:manualLayout>
          <c:xMode val="edge"/>
          <c:yMode val="edge"/>
          <c:x val="0.0035"/>
          <c:y val="0.11975"/>
          <c:w val="0.981"/>
          <c:h val="0.827"/>
        </c:manualLayout>
      </c:layout>
      <c:barChart>
        <c:barDir val="col"/>
        <c:grouping val="clustered"/>
        <c:varyColors val="0"/>
        <c:ser>
          <c:idx val="0"/>
          <c:order val="0"/>
          <c:tx>
            <c:strRef>
              <c:f>'NOV 2013'!$G$68</c:f>
              <c:strCache>
                <c:ptCount val="1"/>
                <c:pt idx="0">
                  <c:v>kangaroo rabbit grazed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2013'!$F$69:$F$74</c:f>
              <c:strCache/>
            </c:strRef>
          </c:cat>
          <c:val>
            <c:numRef>
              <c:f>'NOV 2013'!$G$69:$G$74</c:f>
              <c:numCache/>
            </c:numRef>
          </c:val>
        </c:ser>
        <c:ser>
          <c:idx val="1"/>
          <c:order val="1"/>
          <c:tx>
            <c:strRef>
              <c:f>'NOV 2013'!$H$68</c:f>
              <c:strCache>
                <c:ptCount val="1"/>
                <c:pt idx="0">
                  <c:v>rabbit grazed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2013'!$F$69:$F$74</c:f>
              <c:strCache/>
            </c:strRef>
          </c:cat>
          <c:val>
            <c:numRef>
              <c:f>'NOV 2013'!$H$69:$H$74</c:f>
              <c:numCache/>
            </c:numRef>
          </c:val>
        </c:ser>
        <c:ser>
          <c:idx val="2"/>
          <c:order val="2"/>
          <c:tx>
            <c:strRef>
              <c:f>'NOV 2013'!$I$68</c:f>
              <c:strCache>
                <c:ptCount val="1"/>
                <c:pt idx="0">
                  <c:v>ungrazed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'NOV 2013'!$F$69:$F$74</c:f>
              <c:strCache/>
            </c:strRef>
          </c:cat>
          <c:val>
            <c:numRef>
              <c:f>'NOV 2013'!$I$69:$I$74</c:f>
              <c:numCache/>
            </c:numRef>
          </c:val>
        </c:ser>
        <c:axId val="6479037"/>
        <c:axId val="58311334"/>
      </c:barChart>
      <c:catAx>
        <c:axId val="6479037"/>
        <c:scaling>
          <c:orientation val="minMax"/>
        </c:scaling>
        <c:axPos val="b"/>
        <c:delete val="0"/>
        <c:numFmt formatCode="General" sourceLinked="1"/>
        <c:majorTickMark val="none"/>
        <c:minorTickMark val="none"/>
        <c:tickLblPos val="nextTo"/>
        <c:spPr>
          <a:ln w="3175">
            <a:solidFill>
              <a:srgbClr val="808080"/>
            </a:solidFill>
          </a:ln>
        </c:spPr>
        <c:crossAx val="58311334"/>
        <c:crosses val="autoZero"/>
        <c:auto val="1"/>
        <c:lblOffset val="100"/>
        <c:tickLblSkip val="1"/>
        <c:noMultiLvlLbl val="0"/>
      </c:catAx>
      <c:valAx>
        <c:axId val="58311334"/>
        <c:scaling>
          <c:orientation val="minMax"/>
          <c:max val="7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79037"/>
        <c:crossesAt val="1"/>
        <c:crossBetween val="between"/>
        <c:dispUnits/>
        <c:majorUnit val="10"/>
      </c:valAx>
      <c:spPr>
        <a:solidFill>
          <a:srgbClr val="FFFFFF"/>
        </a:solidFill>
        <a:ln w="3175">
          <a:noFill/>
        </a:ln>
      </c:spPr>
    </c:plotArea>
    <c:legend>
      <c:legendPos val="b"/>
      <c:layout>
        <c:manualLayout>
          <c:xMode val="edge"/>
          <c:yMode val="edge"/>
          <c:x val="0.2605"/>
          <c:y val="0.94975"/>
          <c:w val="0.47625"/>
          <c:h val="0.03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0.72025</cdr:x>
      <cdr:y>0.2315</cdr:y>
    </cdr:from>
    <cdr:to>
      <cdr:x>0.86</cdr:x>
      <cdr:y>0.54425</cdr:y>
    </cdr:to>
    <cdr:sp>
      <cdr:nvSpPr>
        <cdr:cNvPr id="1" name="TextBox 5"/>
        <cdr:cNvSpPr txBox="1">
          <a:spLocks noChangeArrowheads="1"/>
        </cdr:cNvSpPr>
      </cdr:nvSpPr>
      <cdr:spPr>
        <a:xfrm>
          <a:off x="5076825" y="981075"/>
          <a:ext cx="990600" cy="1333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0.72025</cdr:x>
      <cdr:y>0.2315</cdr:y>
    </cdr:from>
    <cdr:to>
      <cdr:x>0.86</cdr:x>
      <cdr:y>0.54425</cdr:y>
    </cdr:to>
    <cdr:sp>
      <cdr:nvSpPr>
        <cdr:cNvPr id="2" name="TextBox 5"/>
        <cdr:cNvSpPr txBox="1">
          <a:spLocks noChangeArrowheads="1"/>
        </cdr:cNvSpPr>
      </cdr:nvSpPr>
      <cdr:spPr>
        <a:xfrm>
          <a:off x="5076825" y="981075"/>
          <a:ext cx="990600" cy="1333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0.72025</cdr:x>
      <cdr:y>0.2315</cdr:y>
    </cdr:from>
    <cdr:to>
      <cdr:x>0.86</cdr:x>
      <cdr:y>0.54425</cdr:y>
    </cdr:to>
    <cdr:sp>
      <cdr:nvSpPr>
        <cdr:cNvPr id="3" name="TextBox 5"/>
        <cdr:cNvSpPr txBox="1">
          <a:spLocks noChangeArrowheads="1"/>
        </cdr:cNvSpPr>
      </cdr:nvSpPr>
      <cdr:spPr>
        <a:xfrm>
          <a:off x="5076825" y="981075"/>
          <a:ext cx="990600" cy="1333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0.72025</cdr:x>
      <cdr:y>0.2315</cdr:y>
    </cdr:from>
    <cdr:to>
      <cdr:x>0.86</cdr:x>
      <cdr:y>0.54425</cdr:y>
    </cdr:to>
    <cdr:sp>
      <cdr:nvSpPr>
        <cdr:cNvPr id="4" name="TextBox 5"/>
        <cdr:cNvSpPr txBox="1">
          <a:spLocks noChangeArrowheads="1"/>
        </cdr:cNvSpPr>
      </cdr:nvSpPr>
      <cdr:spPr>
        <a:xfrm>
          <a:off x="5076825" y="981075"/>
          <a:ext cx="990600" cy="1333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0.72025</cdr:x>
      <cdr:y>0.2315</cdr:y>
    </cdr:from>
    <cdr:to>
      <cdr:x>0.86</cdr:x>
      <cdr:y>0.54425</cdr:y>
    </cdr:to>
    <cdr:sp>
      <cdr:nvSpPr>
        <cdr:cNvPr id="5" name="TextBox 5"/>
        <cdr:cNvSpPr txBox="1">
          <a:spLocks noChangeArrowheads="1"/>
        </cdr:cNvSpPr>
      </cdr:nvSpPr>
      <cdr:spPr>
        <a:xfrm>
          <a:off x="5076825" y="981075"/>
          <a:ext cx="990600" cy="1333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0.72025</cdr:x>
      <cdr:y>0.2315</cdr:y>
    </cdr:from>
    <cdr:to>
      <cdr:x>0.86</cdr:x>
      <cdr:y>0.54425</cdr:y>
    </cdr:to>
    <cdr:sp>
      <cdr:nvSpPr>
        <cdr:cNvPr id="6" name="TextBox 5"/>
        <cdr:cNvSpPr txBox="1">
          <a:spLocks noChangeArrowheads="1"/>
        </cdr:cNvSpPr>
      </cdr:nvSpPr>
      <cdr:spPr>
        <a:xfrm>
          <a:off x="5076825" y="981075"/>
          <a:ext cx="990600" cy="1333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0.72025</cdr:x>
      <cdr:y>0.2315</cdr:y>
    </cdr:from>
    <cdr:to>
      <cdr:x>0.86</cdr:x>
      <cdr:y>0.54425</cdr:y>
    </cdr:to>
    <cdr:sp>
      <cdr:nvSpPr>
        <cdr:cNvPr id="7" name="TextBox 5"/>
        <cdr:cNvSpPr txBox="1">
          <a:spLocks noChangeArrowheads="1"/>
        </cdr:cNvSpPr>
      </cdr:nvSpPr>
      <cdr:spPr>
        <a:xfrm>
          <a:off x="5076825" y="981075"/>
          <a:ext cx="990600" cy="1333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0.72025</cdr:x>
      <cdr:y>0.2315</cdr:y>
    </cdr:from>
    <cdr:to>
      <cdr:x>0.86</cdr:x>
      <cdr:y>0.54425</cdr:y>
    </cdr:to>
    <cdr:sp>
      <cdr:nvSpPr>
        <cdr:cNvPr id="8" name="TextBox 5"/>
        <cdr:cNvSpPr txBox="1">
          <a:spLocks noChangeArrowheads="1"/>
        </cdr:cNvSpPr>
      </cdr:nvSpPr>
      <cdr:spPr>
        <a:xfrm>
          <a:off x="5076825" y="981075"/>
          <a:ext cx="990600" cy="1333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0.72125</cdr:x>
      <cdr:y>0.23</cdr:y>
    </cdr:from>
    <cdr:to>
      <cdr:x>0.8615</cdr:x>
      <cdr:y>0.543</cdr:y>
    </cdr:to>
    <cdr:sp>
      <cdr:nvSpPr>
        <cdr:cNvPr id="1" name="TextBox 5"/>
        <cdr:cNvSpPr txBox="1">
          <a:spLocks noChangeArrowheads="1"/>
        </cdr:cNvSpPr>
      </cdr:nvSpPr>
      <cdr:spPr>
        <a:xfrm>
          <a:off x="5095875" y="971550"/>
          <a:ext cx="990600" cy="1333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0.72125</cdr:x>
      <cdr:y>0.23</cdr:y>
    </cdr:from>
    <cdr:to>
      <cdr:x>0.8615</cdr:x>
      <cdr:y>0.543</cdr:y>
    </cdr:to>
    <cdr:sp>
      <cdr:nvSpPr>
        <cdr:cNvPr id="2" name="TextBox 5"/>
        <cdr:cNvSpPr txBox="1">
          <a:spLocks noChangeArrowheads="1"/>
        </cdr:cNvSpPr>
      </cdr:nvSpPr>
      <cdr:spPr>
        <a:xfrm>
          <a:off x="5095875" y="971550"/>
          <a:ext cx="990600" cy="1333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0.72125</cdr:x>
      <cdr:y>0.23</cdr:y>
    </cdr:from>
    <cdr:to>
      <cdr:x>0.8615</cdr:x>
      <cdr:y>0.543</cdr:y>
    </cdr:to>
    <cdr:sp>
      <cdr:nvSpPr>
        <cdr:cNvPr id="3" name="TextBox 5"/>
        <cdr:cNvSpPr txBox="1">
          <a:spLocks noChangeArrowheads="1"/>
        </cdr:cNvSpPr>
      </cdr:nvSpPr>
      <cdr:spPr>
        <a:xfrm>
          <a:off x="5095875" y="971550"/>
          <a:ext cx="990600" cy="1333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0.72125</cdr:x>
      <cdr:y>0.23</cdr:y>
    </cdr:from>
    <cdr:to>
      <cdr:x>0.8615</cdr:x>
      <cdr:y>0.543</cdr:y>
    </cdr:to>
    <cdr:sp>
      <cdr:nvSpPr>
        <cdr:cNvPr id="4" name="TextBox 5"/>
        <cdr:cNvSpPr txBox="1">
          <a:spLocks noChangeArrowheads="1"/>
        </cdr:cNvSpPr>
      </cdr:nvSpPr>
      <cdr:spPr>
        <a:xfrm>
          <a:off x="5095875" y="971550"/>
          <a:ext cx="990600" cy="1333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0.72125</cdr:x>
      <cdr:y>0.23</cdr:y>
    </cdr:from>
    <cdr:to>
      <cdr:x>0.8615</cdr:x>
      <cdr:y>0.543</cdr:y>
    </cdr:to>
    <cdr:sp>
      <cdr:nvSpPr>
        <cdr:cNvPr id="5" name="TextBox 5"/>
        <cdr:cNvSpPr txBox="1">
          <a:spLocks noChangeArrowheads="1"/>
        </cdr:cNvSpPr>
      </cdr:nvSpPr>
      <cdr:spPr>
        <a:xfrm>
          <a:off x="5095875" y="971550"/>
          <a:ext cx="990600" cy="1333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0.72125</cdr:x>
      <cdr:y>0.23</cdr:y>
    </cdr:from>
    <cdr:to>
      <cdr:x>0.8615</cdr:x>
      <cdr:y>0.543</cdr:y>
    </cdr:to>
    <cdr:sp>
      <cdr:nvSpPr>
        <cdr:cNvPr id="6" name="TextBox 5"/>
        <cdr:cNvSpPr txBox="1">
          <a:spLocks noChangeArrowheads="1"/>
        </cdr:cNvSpPr>
      </cdr:nvSpPr>
      <cdr:spPr>
        <a:xfrm>
          <a:off x="5095875" y="971550"/>
          <a:ext cx="990600" cy="1333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0.72125</cdr:x>
      <cdr:y>0.23</cdr:y>
    </cdr:from>
    <cdr:to>
      <cdr:x>0.8615</cdr:x>
      <cdr:y>0.543</cdr:y>
    </cdr:to>
    <cdr:sp>
      <cdr:nvSpPr>
        <cdr:cNvPr id="7" name="TextBox 5"/>
        <cdr:cNvSpPr txBox="1">
          <a:spLocks noChangeArrowheads="1"/>
        </cdr:cNvSpPr>
      </cdr:nvSpPr>
      <cdr:spPr>
        <a:xfrm>
          <a:off x="5095875" y="971550"/>
          <a:ext cx="990600" cy="1333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0.72125</cdr:x>
      <cdr:y>0.23</cdr:y>
    </cdr:from>
    <cdr:to>
      <cdr:x>0.8615</cdr:x>
      <cdr:y>0.543</cdr:y>
    </cdr:to>
    <cdr:sp>
      <cdr:nvSpPr>
        <cdr:cNvPr id="8" name="TextBox 5"/>
        <cdr:cNvSpPr txBox="1">
          <a:spLocks noChangeArrowheads="1"/>
        </cdr:cNvSpPr>
      </cdr:nvSpPr>
      <cdr:spPr>
        <a:xfrm>
          <a:off x="5095875" y="971550"/>
          <a:ext cx="990600" cy="1333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600075</xdr:colOff>
      <xdr:row>54</xdr:row>
      <xdr:rowOff>28575</xdr:rowOff>
    </xdr:from>
    <xdr:ext cx="180975" cy="266700"/>
    <xdr:sp fLocksText="0">
      <xdr:nvSpPr>
        <xdr:cNvPr id="1" name="TextBox 16"/>
        <xdr:cNvSpPr txBox="1">
          <a:spLocks noChangeArrowheads="1"/>
        </xdr:cNvSpPr>
      </xdr:nvSpPr>
      <xdr:spPr>
        <a:xfrm>
          <a:off x="14601825" y="1031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600075</xdr:colOff>
      <xdr:row>55</xdr:row>
      <xdr:rowOff>104775</xdr:rowOff>
    </xdr:from>
    <xdr:ext cx="180975" cy="257175"/>
    <xdr:sp fLocksText="0">
      <xdr:nvSpPr>
        <xdr:cNvPr id="2" name="TextBox 20"/>
        <xdr:cNvSpPr txBox="1">
          <a:spLocks noChangeArrowheads="1"/>
        </xdr:cNvSpPr>
      </xdr:nvSpPr>
      <xdr:spPr>
        <a:xfrm>
          <a:off x="10296525" y="1058227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6</xdr:col>
      <xdr:colOff>866775</xdr:colOff>
      <xdr:row>68</xdr:row>
      <xdr:rowOff>190500</xdr:rowOff>
    </xdr:from>
    <xdr:to>
      <xdr:col>17</xdr:col>
      <xdr:colOff>161925</xdr:colOff>
      <xdr:row>90</xdr:row>
      <xdr:rowOff>9525</xdr:rowOff>
    </xdr:to>
    <xdr:graphicFrame>
      <xdr:nvGraphicFramePr>
        <xdr:cNvPr id="3" name="Chart 25"/>
        <xdr:cNvGraphicFramePr/>
      </xdr:nvGraphicFramePr>
      <xdr:xfrm>
        <a:off x="6524625" y="13144500"/>
        <a:ext cx="6419850" cy="40100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1</xdr:row>
      <xdr:rowOff>0</xdr:rowOff>
    </xdr:from>
    <xdr:to>
      <xdr:col>20</xdr:col>
      <xdr:colOff>352425</xdr:colOff>
      <xdr:row>23</xdr:row>
      <xdr:rowOff>66675</xdr:rowOff>
    </xdr:to>
    <xdr:graphicFrame>
      <xdr:nvGraphicFramePr>
        <xdr:cNvPr id="4" name="Chart 12"/>
        <xdr:cNvGraphicFramePr/>
      </xdr:nvGraphicFramePr>
      <xdr:xfrm>
        <a:off x="7905750" y="190500"/>
        <a:ext cx="7058025" cy="4257675"/>
      </xdr:xfrm>
      <a:graphic>
        <a:graphicData uri="http://schemas.openxmlformats.org/drawingml/2006/chart">
          <c:chart xmlns:c="http://schemas.openxmlformats.org/drawingml/2006/chart" r:id="rId2"/>
        </a:graphicData>
      </a:graphic>
    </xdr:graphicFrame>
    <xdr:clientData/>
  </xdr:twoCellAnchor>
  <xdr:twoCellAnchor>
    <xdr:from>
      <xdr:col>9</xdr:col>
      <xdr:colOff>76200</xdr:colOff>
      <xdr:row>23</xdr:row>
      <xdr:rowOff>123825</xdr:rowOff>
    </xdr:from>
    <xdr:to>
      <xdr:col>20</xdr:col>
      <xdr:colOff>371475</xdr:colOff>
      <xdr:row>46</xdr:row>
      <xdr:rowOff>0</xdr:rowOff>
    </xdr:to>
    <xdr:graphicFrame>
      <xdr:nvGraphicFramePr>
        <xdr:cNvPr id="5" name="Chart 13"/>
        <xdr:cNvGraphicFramePr/>
      </xdr:nvGraphicFramePr>
      <xdr:xfrm>
        <a:off x="7915275" y="4505325"/>
        <a:ext cx="7067550" cy="42576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69</xdr:row>
      <xdr:rowOff>0</xdr:rowOff>
    </xdr:from>
    <xdr:to>
      <xdr:col>6</xdr:col>
      <xdr:colOff>809625</xdr:colOff>
      <xdr:row>90</xdr:row>
      <xdr:rowOff>9525</xdr:rowOff>
    </xdr:to>
    <xdr:graphicFrame>
      <xdr:nvGraphicFramePr>
        <xdr:cNvPr id="6" name="Chart 25"/>
        <xdr:cNvGraphicFramePr/>
      </xdr:nvGraphicFramePr>
      <xdr:xfrm>
        <a:off x="0" y="13144500"/>
        <a:ext cx="6467475" cy="4010025"/>
      </xdr:xfrm>
      <a:graphic>
        <a:graphicData uri="http://schemas.openxmlformats.org/drawingml/2006/chart">
          <c:chart xmlns:c="http://schemas.openxmlformats.org/drawingml/2006/chart" r:id="rId4"/>
        </a:graphicData>
      </a:graphic>
    </xdr:graphicFrame>
    <xdr:clientData/>
  </xdr:twoCellAnchor>
  <xdr:twoCellAnchor>
    <xdr:from>
      <xdr:col>17</xdr:col>
      <xdr:colOff>200025</xdr:colOff>
      <xdr:row>69</xdr:row>
      <xdr:rowOff>9525</xdr:rowOff>
    </xdr:from>
    <xdr:to>
      <xdr:col>27</xdr:col>
      <xdr:colOff>552450</xdr:colOff>
      <xdr:row>90</xdr:row>
      <xdr:rowOff>19050</xdr:rowOff>
    </xdr:to>
    <xdr:graphicFrame>
      <xdr:nvGraphicFramePr>
        <xdr:cNvPr id="7" name="Chart 25"/>
        <xdr:cNvGraphicFramePr/>
      </xdr:nvGraphicFramePr>
      <xdr:xfrm>
        <a:off x="12982575" y="13154025"/>
        <a:ext cx="6448425" cy="4010025"/>
      </xdr:xfrm>
      <a:graphic>
        <a:graphicData uri="http://schemas.openxmlformats.org/drawingml/2006/chart">
          <c:chart xmlns:c="http://schemas.openxmlformats.org/drawingml/2006/chart" r:id="rId5"/>
        </a:graphicData>
      </a:graphic>
    </xdr:graphicFrame>
    <xdr:clientData/>
  </xdr:twoCellAnchor>
  <xdr:twoCellAnchor>
    <xdr:from>
      <xdr:col>9</xdr:col>
      <xdr:colOff>76200</xdr:colOff>
      <xdr:row>46</xdr:row>
      <xdr:rowOff>76200</xdr:rowOff>
    </xdr:from>
    <xdr:to>
      <xdr:col>20</xdr:col>
      <xdr:colOff>371475</xdr:colOff>
      <xdr:row>68</xdr:row>
      <xdr:rowOff>142875</xdr:rowOff>
    </xdr:to>
    <xdr:graphicFrame>
      <xdr:nvGraphicFramePr>
        <xdr:cNvPr id="8" name="Chart 22"/>
        <xdr:cNvGraphicFramePr/>
      </xdr:nvGraphicFramePr>
      <xdr:xfrm>
        <a:off x="7915275" y="8839200"/>
        <a:ext cx="7067550" cy="425767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0.7205</cdr:x>
      <cdr:y>0.2335</cdr:y>
    </cdr:from>
    <cdr:to>
      <cdr:x>0.86025</cdr:x>
      <cdr:y>0.5435</cdr:y>
    </cdr:to>
    <cdr:sp>
      <cdr:nvSpPr>
        <cdr:cNvPr id="1" name="TextBox 5"/>
        <cdr:cNvSpPr txBox="1">
          <a:spLocks noChangeArrowheads="1"/>
        </cdr:cNvSpPr>
      </cdr:nvSpPr>
      <cdr:spPr>
        <a:xfrm>
          <a:off x="5010150" y="1285875"/>
          <a:ext cx="971550" cy="1714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0.7205</cdr:x>
      <cdr:y>0.2335</cdr:y>
    </cdr:from>
    <cdr:to>
      <cdr:x>0.86025</cdr:x>
      <cdr:y>0.5435</cdr:y>
    </cdr:to>
    <cdr:sp>
      <cdr:nvSpPr>
        <cdr:cNvPr id="2" name="TextBox 5"/>
        <cdr:cNvSpPr txBox="1">
          <a:spLocks noChangeArrowheads="1"/>
        </cdr:cNvSpPr>
      </cdr:nvSpPr>
      <cdr:spPr>
        <a:xfrm>
          <a:off x="5010150" y="1285875"/>
          <a:ext cx="971550" cy="1714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0.7205</cdr:x>
      <cdr:y>0.2335</cdr:y>
    </cdr:from>
    <cdr:to>
      <cdr:x>0.86025</cdr:x>
      <cdr:y>0.5435</cdr:y>
    </cdr:to>
    <cdr:sp>
      <cdr:nvSpPr>
        <cdr:cNvPr id="3" name="TextBox 5"/>
        <cdr:cNvSpPr txBox="1">
          <a:spLocks noChangeArrowheads="1"/>
        </cdr:cNvSpPr>
      </cdr:nvSpPr>
      <cdr:spPr>
        <a:xfrm>
          <a:off x="5010150" y="1285875"/>
          <a:ext cx="971550" cy="1714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0.7205</cdr:x>
      <cdr:y>0.2335</cdr:y>
    </cdr:from>
    <cdr:to>
      <cdr:x>0.86025</cdr:x>
      <cdr:y>0.5435</cdr:y>
    </cdr:to>
    <cdr:sp>
      <cdr:nvSpPr>
        <cdr:cNvPr id="4" name="TextBox 5"/>
        <cdr:cNvSpPr txBox="1">
          <a:spLocks noChangeArrowheads="1"/>
        </cdr:cNvSpPr>
      </cdr:nvSpPr>
      <cdr:spPr>
        <a:xfrm>
          <a:off x="5010150" y="1285875"/>
          <a:ext cx="971550" cy="1714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0.7205</cdr:x>
      <cdr:y>0.2335</cdr:y>
    </cdr:from>
    <cdr:to>
      <cdr:x>0.86025</cdr:x>
      <cdr:y>0.5435</cdr:y>
    </cdr:to>
    <cdr:sp>
      <cdr:nvSpPr>
        <cdr:cNvPr id="5" name="TextBox 5"/>
        <cdr:cNvSpPr txBox="1">
          <a:spLocks noChangeArrowheads="1"/>
        </cdr:cNvSpPr>
      </cdr:nvSpPr>
      <cdr:spPr>
        <a:xfrm>
          <a:off x="5010150" y="1285875"/>
          <a:ext cx="971550" cy="1714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0.7205</cdr:x>
      <cdr:y>0.2335</cdr:y>
    </cdr:from>
    <cdr:to>
      <cdr:x>0.86025</cdr:x>
      <cdr:y>0.5435</cdr:y>
    </cdr:to>
    <cdr:sp>
      <cdr:nvSpPr>
        <cdr:cNvPr id="6" name="TextBox 5"/>
        <cdr:cNvSpPr txBox="1">
          <a:spLocks noChangeArrowheads="1"/>
        </cdr:cNvSpPr>
      </cdr:nvSpPr>
      <cdr:spPr>
        <a:xfrm>
          <a:off x="5010150" y="1285875"/>
          <a:ext cx="971550" cy="1714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0.7205</cdr:x>
      <cdr:y>0.2335</cdr:y>
    </cdr:from>
    <cdr:to>
      <cdr:x>0.86025</cdr:x>
      <cdr:y>0.5435</cdr:y>
    </cdr:to>
    <cdr:sp>
      <cdr:nvSpPr>
        <cdr:cNvPr id="7" name="TextBox 5"/>
        <cdr:cNvSpPr txBox="1">
          <a:spLocks noChangeArrowheads="1"/>
        </cdr:cNvSpPr>
      </cdr:nvSpPr>
      <cdr:spPr>
        <a:xfrm>
          <a:off x="5010150" y="1285875"/>
          <a:ext cx="971550" cy="171450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0.7205</cdr:x>
      <cdr:y>0.2335</cdr:y>
    </cdr:from>
    <cdr:to>
      <cdr:x>0.86025</cdr:x>
      <cdr:y>0.5435</cdr:y>
    </cdr:to>
    <cdr:sp>
      <cdr:nvSpPr>
        <cdr:cNvPr id="8" name="TextBox 5"/>
        <cdr:cNvSpPr txBox="1">
          <a:spLocks noChangeArrowheads="1"/>
        </cdr:cNvSpPr>
      </cdr:nvSpPr>
      <cdr:spPr>
        <a:xfrm>
          <a:off x="5010150" y="1285875"/>
          <a:ext cx="971550" cy="171450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0.72125</cdr:x>
      <cdr:y>0.23125</cdr:y>
    </cdr:from>
    <cdr:to>
      <cdr:x>0.8615</cdr:x>
      <cdr:y>0.54275</cdr:y>
    </cdr:to>
    <cdr:sp>
      <cdr:nvSpPr>
        <cdr:cNvPr id="1" name="TextBox 5"/>
        <cdr:cNvSpPr txBox="1">
          <a:spLocks noChangeArrowheads="1"/>
        </cdr:cNvSpPr>
      </cdr:nvSpPr>
      <cdr:spPr>
        <a:xfrm>
          <a:off x="5095875" y="1285875"/>
          <a:ext cx="990600" cy="1743075"/>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0.72125</cdr:x>
      <cdr:y>0.23125</cdr:y>
    </cdr:from>
    <cdr:to>
      <cdr:x>0.8615</cdr:x>
      <cdr:y>0.54275</cdr:y>
    </cdr:to>
    <cdr:sp>
      <cdr:nvSpPr>
        <cdr:cNvPr id="2" name="TextBox 5"/>
        <cdr:cNvSpPr txBox="1">
          <a:spLocks noChangeArrowheads="1"/>
        </cdr:cNvSpPr>
      </cdr:nvSpPr>
      <cdr:spPr>
        <a:xfrm>
          <a:off x="5095875" y="1285875"/>
          <a:ext cx="990600" cy="174307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0.72125</cdr:x>
      <cdr:y>0.23125</cdr:y>
    </cdr:from>
    <cdr:to>
      <cdr:x>0.8615</cdr:x>
      <cdr:y>0.54275</cdr:y>
    </cdr:to>
    <cdr:sp>
      <cdr:nvSpPr>
        <cdr:cNvPr id="3" name="TextBox 5"/>
        <cdr:cNvSpPr txBox="1">
          <a:spLocks noChangeArrowheads="1"/>
        </cdr:cNvSpPr>
      </cdr:nvSpPr>
      <cdr:spPr>
        <a:xfrm>
          <a:off x="5095875" y="1285875"/>
          <a:ext cx="990600" cy="1743075"/>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0.72125</cdr:x>
      <cdr:y>0.23125</cdr:y>
    </cdr:from>
    <cdr:to>
      <cdr:x>0.8615</cdr:x>
      <cdr:y>0.54275</cdr:y>
    </cdr:to>
    <cdr:sp>
      <cdr:nvSpPr>
        <cdr:cNvPr id="4" name="TextBox 5"/>
        <cdr:cNvSpPr txBox="1">
          <a:spLocks noChangeArrowheads="1"/>
        </cdr:cNvSpPr>
      </cdr:nvSpPr>
      <cdr:spPr>
        <a:xfrm>
          <a:off x="5095875" y="1285875"/>
          <a:ext cx="990600" cy="174307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0.72125</cdr:x>
      <cdr:y>0.23125</cdr:y>
    </cdr:from>
    <cdr:to>
      <cdr:x>0.8615</cdr:x>
      <cdr:y>0.54275</cdr:y>
    </cdr:to>
    <cdr:sp>
      <cdr:nvSpPr>
        <cdr:cNvPr id="5" name="TextBox 5"/>
        <cdr:cNvSpPr txBox="1">
          <a:spLocks noChangeArrowheads="1"/>
        </cdr:cNvSpPr>
      </cdr:nvSpPr>
      <cdr:spPr>
        <a:xfrm>
          <a:off x="5095875" y="1285875"/>
          <a:ext cx="990600" cy="1743075"/>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0.72125</cdr:x>
      <cdr:y>0.23125</cdr:y>
    </cdr:from>
    <cdr:to>
      <cdr:x>0.8615</cdr:x>
      <cdr:y>0.54275</cdr:y>
    </cdr:to>
    <cdr:sp>
      <cdr:nvSpPr>
        <cdr:cNvPr id="6" name="TextBox 5"/>
        <cdr:cNvSpPr txBox="1">
          <a:spLocks noChangeArrowheads="1"/>
        </cdr:cNvSpPr>
      </cdr:nvSpPr>
      <cdr:spPr>
        <a:xfrm>
          <a:off x="5095875" y="1285875"/>
          <a:ext cx="990600" cy="174307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0.72125</cdr:x>
      <cdr:y>0.23125</cdr:y>
    </cdr:from>
    <cdr:to>
      <cdr:x>0.8615</cdr:x>
      <cdr:y>0.54275</cdr:y>
    </cdr:to>
    <cdr:sp>
      <cdr:nvSpPr>
        <cdr:cNvPr id="7" name="TextBox 5"/>
        <cdr:cNvSpPr txBox="1">
          <a:spLocks noChangeArrowheads="1"/>
        </cdr:cNvSpPr>
      </cdr:nvSpPr>
      <cdr:spPr>
        <a:xfrm>
          <a:off x="5095875" y="1285875"/>
          <a:ext cx="990600" cy="1743075"/>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0.72125</cdr:x>
      <cdr:y>0.23125</cdr:y>
    </cdr:from>
    <cdr:to>
      <cdr:x>0.8615</cdr:x>
      <cdr:y>0.54275</cdr:y>
    </cdr:to>
    <cdr:sp>
      <cdr:nvSpPr>
        <cdr:cNvPr id="8" name="TextBox 5"/>
        <cdr:cNvSpPr txBox="1">
          <a:spLocks noChangeArrowheads="1"/>
        </cdr:cNvSpPr>
      </cdr:nvSpPr>
      <cdr:spPr>
        <a:xfrm>
          <a:off x="5095875" y="1285875"/>
          <a:ext cx="990600" cy="174307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0.72025</cdr:x>
      <cdr:y>0.2335</cdr:y>
    </cdr:from>
    <cdr:to>
      <cdr:x>0.86025</cdr:x>
      <cdr:y>0.5435</cdr:y>
    </cdr:to>
    <cdr:sp>
      <cdr:nvSpPr>
        <cdr:cNvPr id="1" name="TextBox 5"/>
        <cdr:cNvSpPr txBox="1">
          <a:spLocks noChangeArrowheads="1"/>
        </cdr:cNvSpPr>
      </cdr:nvSpPr>
      <cdr:spPr>
        <a:xfrm>
          <a:off x="5095875" y="1304925"/>
          <a:ext cx="990600" cy="173355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0.72025</cdr:x>
      <cdr:y>0.2335</cdr:y>
    </cdr:from>
    <cdr:to>
      <cdr:x>0.86025</cdr:x>
      <cdr:y>0.5435</cdr:y>
    </cdr:to>
    <cdr:sp>
      <cdr:nvSpPr>
        <cdr:cNvPr id="2" name="TextBox 5"/>
        <cdr:cNvSpPr txBox="1">
          <a:spLocks noChangeArrowheads="1"/>
        </cdr:cNvSpPr>
      </cdr:nvSpPr>
      <cdr:spPr>
        <a:xfrm>
          <a:off x="5095875" y="1304925"/>
          <a:ext cx="990600" cy="173355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0.72025</cdr:x>
      <cdr:y>0.2335</cdr:y>
    </cdr:from>
    <cdr:to>
      <cdr:x>0.86025</cdr:x>
      <cdr:y>0.5435</cdr:y>
    </cdr:to>
    <cdr:sp>
      <cdr:nvSpPr>
        <cdr:cNvPr id="3" name="TextBox 5"/>
        <cdr:cNvSpPr txBox="1">
          <a:spLocks noChangeArrowheads="1"/>
        </cdr:cNvSpPr>
      </cdr:nvSpPr>
      <cdr:spPr>
        <a:xfrm>
          <a:off x="5095875" y="1304925"/>
          <a:ext cx="990600" cy="173355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0.72025</cdr:x>
      <cdr:y>0.2335</cdr:y>
    </cdr:from>
    <cdr:to>
      <cdr:x>0.86025</cdr:x>
      <cdr:y>0.5435</cdr:y>
    </cdr:to>
    <cdr:sp>
      <cdr:nvSpPr>
        <cdr:cNvPr id="4" name="TextBox 5"/>
        <cdr:cNvSpPr txBox="1">
          <a:spLocks noChangeArrowheads="1"/>
        </cdr:cNvSpPr>
      </cdr:nvSpPr>
      <cdr:spPr>
        <a:xfrm>
          <a:off x="5095875" y="1304925"/>
          <a:ext cx="990600" cy="173355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0.72025</cdr:x>
      <cdr:y>0.2335</cdr:y>
    </cdr:from>
    <cdr:to>
      <cdr:x>0.86025</cdr:x>
      <cdr:y>0.5435</cdr:y>
    </cdr:to>
    <cdr:sp>
      <cdr:nvSpPr>
        <cdr:cNvPr id="5" name="TextBox 5"/>
        <cdr:cNvSpPr txBox="1">
          <a:spLocks noChangeArrowheads="1"/>
        </cdr:cNvSpPr>
      </cdr:nvSpPr>
      <cdr:spPr>
        <a:xfrm>
          <a:off x="5095875" y="1304925"/>
          <a:ext cx="990600" cy="173355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0.72025</cdr:x>
      <cdr:y>0.2335</cdr:y>
    </cdr:from>
    <cdr:to>
      <cdr:x>0.86025</cdr:x>
      <cdr:y>0.5435</cdr:y>
    </cdr:to>
    <cdr:sp>
      <cdr:nvSpPr>
        <cdr:cNvPr id="6" name="TextBox 5"/>
        <cdr:cNvSpPr txBox="1">
          <a:spLocks noChangeArrowheads="1"/>
        </cdr:cNvSpPr>
      </cdr:nvSpPr>
      <cdr:spPr>
        <a:xfrm>
          <a:off x="5095875" y="1304925"/>
          <a:ext cx="990600" cy="173355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0.72025</cdr:x>
      <cdr:y>0.2335</cdr:y>
    </cdr:from>
    <cdr:to>
      <cdr:x>0.86025</cdr:x>
      <cdr:y>0.5435</cdr:y>
    </cdr:to>
    <cdr:sp>
      <cdr:nvSpPr>
        <cdr:cNvPr id="7" name="TextBox 5"/>
        <cdr:cNvSpPr txBox="1">
          <a:spLocks noChangeArrowheads="1"/>
        </cdr:cNvSpPr>
      </cdr:nvSpPr>
      <cdr:spPr>
        <a:xfrm>
          <a:off x="5095875" y="1304925"/>
          <a:ext cx="990600" cy="1733550"/>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0.72025</cdr:x>
      <cdr:y>0.2335</cdr:y>
    </cdr:from>
    <cdr:to>
      <cdr:x>0.86025</cdr:x>
      <cdr:y>0.5435</cdr:y>
    </cdr:to>
    <cdr:sp>
      <cdr:nvSpPr>
        <cdr:cNvPr id="8" name="TextBox 5"/>
        <cdr:cNvSpPr txBox="1">
          <a:spLocks noChangeArrowheads="1"/>
        </cdr:cNvSpPr>
      </cdr:nvSpPr>
      <cdr:spPr>
        <a:xfrm>
          <a:off x="5095875" y="1304925"/>
          <a:ext cx="990600" cy="1733550"/>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0.71925</cdr:x>
      <cdr:y>0.23125</cdr:y>
    </cdr:from>
    <cdr:to>
      <cdr:x>0.8595</cdr:x>
      <cdr:y>0.54275</cdr:y>
    </cdr:to>
    <cdr:sp>
      <cdr:nvSpPr>
        <cdr:cNvPr id="1" name="TextBox 5"/>
        <cdr:cNvSpPr txBox="1">
          <a:spLocks noChangeArrowheads="1"/>
        </cdr:cNvSpPr>
      </cdr:nvSpPr>
      <cdr:spPr>
        <a:xfrm>
          <a:off x="5105400" y="1285875"/>
          <a:ext cx="1000125" cy="1743075"/>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0.71925</cdr:x>
      <cdr:y>0.23125</cdr:y>
    </cdr:from>
    <cdr:to>
      <cdr:x>0.8595</cdr:x>
      <cdr:y>0.54275</cdr:y>
    </cdr:to>
    <cdr:sp>
      <cdr:nvSpPr>
        <cdr:cNvPr id="2" name="TextBox 5"/>
        <cdr:cNvSpPr txBox="1">
          <a:spLocks noChangeArrowheads="1"/>
        </cdr:cNvSpPr>
      </cdr:nvSpPr>
      <cdr:spPr>
        <a:xfrm>
          <a:off x="5105400" y="1285875"/>
          <a:ext cx="1000125" cy="174307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0.71925</cdr:x>
      <cdr:y>0.23125</cdr:y>
    </cdr:from>
    <cdr:to>
      <cdr:x>0.8595</cdr:x>
      <cdr:y>0.54275</cdr:y>
    </cdr:to>
    <cdr:sp>
      <cdr:nvSpPr>
        <cdr:cNvPr id="3" name="TextBox 5"/>
        <cdr:cNvSpPr txBox="1">
          <a:spLocks noChangeArrowheads="1"/>
        </cdr:cNvSpPr>
      </cdr:nvSpPr>
      <cdr:spPr>
        <a:xfrm>
          <a:off x="5105400" y="1285875"/>
          <a:ext cx="1000125" cy="1743075"/>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0.71925</cdr:x>
      <cdr:y>0.23125</cdr:y>
    </cdr:from>
    <cdr:to>
      <cdr:x>0.8595</cdr:x>
      <cdr:y>0.54275</cdr:y>
    </cdr:to>
    <cdr:sp>
      <cdr:nvSpPr>
        <cdr:cNvPr id="4" name="TextBox 5"/>
        <cdr:cNvSpPr txBox="1">
          <a:spLocks noChangeArrowheads="1"/>
        </cdr:cNvSpPr>
      </cdr:nvSpPr>
      <cdr:spPr>
        <a:xfrm>
          <a:off x="5105400" y="1285875"/>
          <a:ext cx="1000125" cy="174307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0.71925</cdr:x>
      <cdr:y>0.23125</cdr:y>
    </cdr:from>
    <cdr:to>
      <cdr:x>0.8595</cdr:x>
      <cdr:y>0.54275</cdr:y>
    </cdr:to>
    <cdr:sp>
      <cdr:nvSpPr>
        <cdr:cNvPr id="5" name="TextBox 5"/>
        <cdr:cNvSpPr txBox="1">
          <a:spLocks noChangeArrowheads="1"/>
        </cdr:cNvSpPr>
      </cdr:nvSpPr>
      <cdr:spPr>
        <a:xfrm>
          <a:off x="5105400" y="1285875"/>
          <a:ext cx="1000125" cy="1743075"/>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0.71925</cdr:x>
      <cdr:y>0.23125</cdr:y>
    </cdr:from>
    <cdr:to>
      <cdr:x>0.8595</cdr:x>
      <cdr:y>0.54275</cdr:y>
    </cdr:to>
    <cdr:sp>
      <cdr:nvSpPr>
        <cdr:cNvPr id="6" name="TextBox 5"/>
        <cdr:cNvSpPr txBox="1">
          <a:spLocks noChangeArrowheads="1"/>
        </cdr:cNvSpPr>
      </cdr:nvSpPr>
      <cdr:spPr>
        <a:xfrm>
          <a:off x="5105400" y="1285875"/>
          <a:ext cx="1000125" cy="174307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U   Unknown</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0.71925</cdr:x>
      <cdr:y>0.23125</cdr:y>
    </cdr:from>
    <cdr:to>
      <cdr:x>0.8595</cdr:x>
      <cdr:y>0.54275</cdr:y>
    </cdr:to>
    <cdr:sp>
      <cdr:nvSpPr>
        <cdr:cNvPr id="7" name="TextBox 5"/>
        <cdr:cNvSpPr txBox="1">
          <a:spLocks noChangeArrowheads="1"/>
        </cdr:cNvSpPr>
      </cdr:nvSpPr>
      <cdr:spPr>
        <a:xfrm>
          <a:off x="5105400" y="1285875"/>
          <a:ext cx="1000125" cy="1743075"/>
        </a:xfrm>
        <a:prstGeom prst="rect">
          <a:avLst/>
        </a:prstGeom>
        <a:noFill/>
        <a:ln w="9525" cmpd="sng">
          <a:noFill/>
        </a:ln>
      </cdr:spPr>
      <cdr:txBody>
        <a:bodyPr vertOverflow="clip" wrap="square"/>
        <a:p>
          <a:pPr algn="l">
            <a:defRPr/>
          </a:pPr>
          <a:r>
            <a:rPr lang="en-US" cap="none" sz="1000" b="1" i="0" u="none" baseline="0">
              <a:solidFill>
                <a:srgbClr val="FFFFFF"/>
              </a:solidFill>
              <a:latin typeface="Calibri"/>
              <a:ea typeface="Calibri"/>
              <a:cs typeface="Calibri"/>
            </a:rPr>
            <a:t>A</a:t>
          </a:r>
          <a:r>
            <a:rPr lang="en-US" cap="none" sz="1000" b="1" i="0" u="none" baseline="0">
              <a:solidFill>
                <a:srgbClr val="FFFFFF"/>
              </a:solidFill>
              <a:latin typeface="Calibri"/>
              <a:ea typeface="Calibri"/>
              <a:cs typeface="Calibri"/>
            </a:rPr>
            <a:t>   Annual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P   Perennial</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F   Forb</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G   Grass</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I    Introduced
</a:t>
          </a:r>
          <a:r>
            <a:rPr lang="en-US" cap="none" sz="1000" b="1" i="0" u="none" baseline="0">
              <a:solidFill>
                <a:srgbClr val="FFFFFF"/>
              </a:solidFill>
              <a:latin typeface="Calibri"/>
              <a:ea typeface="Calibri"/>
              <a:cs typeface="Calibri"/>
            </a:rPr>
            <a:t>N   Native</a:t>
          </a:r>
          <a:r>
            <a:rPr lang="en-US" cap="none" sz="1000" b="1" i="0" u="none" baseline="0">
              <a:solidFill>
                <a:srgbClr val="FFFFFF"/>
              </a:solidFill>
              <a:latin typeface="Calibri"/>
              <a:ea typeface="Calibri"/>
              <a:cs typeface="Calibri"/>
            </a:rPr>
            <a:t>
</a:t>
          </a:r>
          <a:r>
            <a:rPr lang="en-US" cap="none" sz="1000" b="1" i="0" u="none" baseline="0">
              <a:solidFill>
                <a:srgbClr val="FFFFFF"/>
              </a:solidFill>
              <a:latin typeface="Calibri"/>
              <a:ea typeface="Calibri"/>
              <a:cs typeface="Calibri"/>
            </a:rPr>
            <a:t>U   Unknown</a:t>
          </a:r>
          <a:r>
            <a:rPr lang="en-US" cap="none" sz="1000" b="0" i="0" u="none" baseline="0">
              <a:solidFill>
                <a:srgbClr val="FFFFFF"/>
              </a:solidFill>
              <a:latin typeface="Calibri"/>
              <a:ea typeface="Calibri"/>
              <a:cs typeface="Calibri"/>
            </a:rPr>
            <a:t>
</a:t>
          </a:r>
        </a:p>
      </cdr:txBody>
    </cdr:sp>
  </cdr:relSizeAnchor>
  <cdr:relSizeAnchor xmlns:cdr="http://schemas.openxmlformats.org/drawingml/2006/chartDrawing">
    <cdr:from>
      <cdr:x>0.71925</cdr:x>
      <cdr:y>0.23125</cdr:y>
    </cdr:from>
    <cdr:to>
      <cdr:x>0.8595</cdr:x>
      <cdr:y>0.54275</cdr:y>
    </cdr:to>
    <cdr:sp>
      <cdr:nvSpPr>
        <cdr:cNvPr id="8" name="TextBox 5"/>
        <cdr:cNvSpPr txBox="1">
          <a:spLocks noChangeArrowheads="1"/>
        </cdr:cNvSpPr>
      </cdr:nvSpPr>
      <cdr:spPr>
        <a:xfrm>
          <a:off x="5105400" y="1285875"/>
          <a:ext cx="1000125" cy="174307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A</a:t>
          </a:r>
          <a:r>
            <a:rPr lang="en-US" cap="none" sz="1000" b="1" i="0" u="none" baseline="0">
              <a:solidFill>
                <a:srgbClr val="000000"/>
              </a:solidFill>
              <a:latin typeface="Calibri"/>
              <a:ea typeface="Calibri"/>
              <a:cs typeface="Calibri"/>
            </a:rPr>
            <a:t>   Annual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   Perennial</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F   Forb</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G   Grass
</a:t>
          </a:r>
          <a:r>
            <a:rPr lang="en-US" cap="none" sz="1000" b="1" i="0" u="none" baseline="0">
              <a:solidFill>
                <a:srgbClr val="000000"/>
              </a:solidFill>
              <a:latin typeface="Calibri"/>
              <a:ea typeface="Calibri"/>
              <a:cs typeface="Calibri"/>
            </a:rPr>
            <a:t>I    Introduced
</a:t>
          </a:r>
          <a:r>
            <a:rPr lang="en-US" cap="none" sz="1000" b="1" i="0" u="none" baseline="0">
              <a:solidFill>
                <a:srgbClr val="000000"/>
              </a:solidFill>
              <a:latin typeface="Calibri"/>
              <a:ea typeface="Calibri"/>
              <a:cs typeface="Calibri"/>
            </a:rPr>
            <a:t>N   Native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600075</xdr:colOff>
      <xdr:row>68</xdr:row>
      <xdr:rowOff>28575</xdr:rowOff>
    </xdr:from>
    <xdr:ext cx="180975" cy="266700"/>
    <xdr:sp fLocksText="0">
      <xdr:nvSpPr>
        <xdr:cNvPr id="1" name="TextBox 1"/>
        <xdr:cNvSpPr txBox="1">
          <a:spLocks noChangeArrowheads="1"/>
        </xdr:cNvSpPr>
      </xdr:nvSpPr>
      <xdr:spPr>
        <a:xfrm>
          <a:off x="14601825" y="12982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600075</xdr:colOff>
      <xdr:row>69</xdr:row>
      <xdr:rowOff>104775</xdr:rowOff>
    </xdr:from>
    <xdr:ext cx="180975" cy="257175"/>
    <xdr:sp fLocksText="0">
      <xdr:nvSpPr>
        <xdr:cNvPr id="2" name="TextBox 2"/>
        <xdr:cNvSpPr txBox="1">
          <a:spLocks noChangeArrowheads="1"/>
        </xdr:cNvSpPr>
      </xdr:nvSpPr>
      <xdr:spPr>
        <a:xfrm>
          <a:off x="10296525" y="1324927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6</xdr:col>
      <xdr:colOff>866775</xdr:colOff>
      <xdr:row>82</xdr:row>
      <xdr:rowOff>190500</xdr:rowOff>
    </xdr:from>
    <xdr:to>
      <xdr:col>17</xdr:col>
      <xdr:colOff>161925</xdr:colOff>
      <xdr:row>104</xdr:row>
      <xdr:rowOff>9525</xdr:rowOff>
    </xdr:to>
    <xdr:graphicFrame>
      <xdr:nvGraphicFramePr>
        <xdr:cNvPr id="3" name="Chart 25"/>
        <xdr:cNvGraphicFramePr/>
      </xdr:nvGraphicFramePr>
      <xdr:xfrm>
        <a:off x="6524625" y="15811500"/>
        <a:ext cx="6419850" cy="40100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xdr:row>
      <xdr:rowOff>9525</xdr:rowOff>
    </xdr:from>
    <xdr:to>
      <xdr:col>20</xdr:col>
      <xdr:colOff>190500</xdr:colOff>
      <xdr:row>30</xdr:row>
      <xdr:rowOff>28575</xdr:rowOff>
    </xdr:to>
    <xdr:graphicFrame>
      <xdr:nvGraphicFramePr>
        <xdr:cNvPr id="4" name="Chart 12"/>
        <xdr:cNvGraphicFramePr/>
      </xdr:nvGraphicFramePr>
      <xdr:xfrm>
        <a:off x="7839075" y="200025"/>
        <a:ext cx="6962775" cy="55435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30</xdr:row>
      <xdr:rowOff>190500</xdr:rowOff>
    </xdr:from>
    <xdr:to>
      <xdr:col>20</xdr:col>
      <xdr:colOff>295275</xdr:colOff>
      <xdr:row>60</xdr:row>
      <xdr:rowOff>66675</xdr:rowOff>
    </xdr:to>
    <xdr:graphicFrame>
      <xdr:nvGraphicFramePr>
        <xdr:cNvPr id="5" name="Chart 13"/>
        <xdr:cNvGraphicFramePr/>
      </xdr:nvGraphicFramePr>
      <xdr:xfrm>
        <a:off x="7839075" y="5905500"/>
        <a:ext cx="7067550" cy="5591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83</xdr:row>
      <xdr:rowOff>0</xdr:rowOff>
    </xdr:from>
    <xdr:to>
      <xdr:col>6</xdr:col>
      <xdr:colOff>809625</xdr:colOff>
      <xdr:row>104</xdr:row>
      <xdr:rowOff>9525</xdr:rowOff>
    </xdr:to>
    <xdr:graphicFrame>
      <xdr:nvGraphicFramePr>
        <xdr:cNvPr id="6" name="Chart 25"/>
        <xdr:cNvGraphicFramePr/>
      </xdr:nvGraphicFramePr>
      <xdr:xfrm>
        <a:off x="0" y="15811500"/>
        <a:ext cx="6467475" cy="4010025"/>
      </xdr:xfrm>
      <a:graphic>
        <a:graphicData uri="http://schemas.openxmlformats.org/drawingml/2006/chart">
          <c:chart xmlns:c="http://schemas.openxmlformats.org/drawingml/2006/chart" r:id="rId4"/>
        </a:graphicData>
      </a:graphic>
    </xdr:graphicFrame>
    <xdr:clientData/>
  </xdr:twoCellAnchor>
  <xdr:twoCellAnchor>
    <xdr:from>
      <xdr:col>17</xdr:col>
      <xdr:colOff>200025</xdr:colOff>
      <xdr:row>83</xdr:row>
      <xdr:rowOff>9525</xdr:rowOff>
    </xdr:from>
    <xdr:to>
      <xdr:col>27</xdr:col>
      <xdr:colOff>552450</xdr:colOff>
      <xdr:row>104</xdr:row>
      <xdr:rowOff>19050</xdr:rowOff>
    </xdr:to>
    <xdr:graphicFrame>
      <xdr:nvGraphicFramePr>
        <xdr:cNvPr id="7" name="Chart 25"/>
        <xdr:cNvGraphicFramePr/>
      </xdr:nvGraphicFramePr>
      <xdr:xfrm>
        <a:off x="12982575" y="15821025"/>
        <a:ext cx="6448425" cy="4010025"/>
      </xdr:xfrm>
      <a:graphic>
        <a:graphicData uri="http://schemas.openxmlformats.org/drawingml/2006/chart">
          <c:chart xmlns:c="http://schemas.openxmlformats.org/drawingml/2006/chart" r:id="rId5"/>
        </a:graphicData>
      </a:graphic>
    </xdr:graphicFrame>
    <xdr:clientData/>
  </xdr:twoCellAnchor>
  <xdr:twoCellAnchor>
    <xdr:from>
      <xdr:col>9</xdr:col>
      <xdr:colOff>76200</xdr:colOff>
      <xdr:row>60</xdr:row>
      <xdr:rowOff>76200</xdr:rowOff>
    </xdr:from>
    <xdr:to>
      <xdr:col>20</xdr:col>
      <xdr:colOff>371475</xdr:colOff>
      <xdr:row>82</xdr:row>
      <xdr:rowOff>142875</xdr:rowOff>
    </xdr:to>
    <xdr:graphicFrame>
      <xdr:nvGraphicFramePr>
        <xdr:cNvPr id="8" name="Chart 22"/>
        <xdr:cNvGraphicFramePr/>
      </xdr:nvGraphicFramePr>
      <xdr:xfrm>
        <a:off x="7915275" y="11506200"/>
        <a:ext cx="7067550" cy="4257675"/>
      </xdr:xfrm>
      <a:graphic>
        <a:graphicData uri="http://schemas.openxmlformats.org/drawingml/2006/chart">
          <c:chart xmlns:c="http://schemas.openxmlformats.org/drawingml/2006/chart" r:id="rId6"/>
        </a:graphicData>
      </a:graphic>
    </xdr:graphicFrame>
    <xdr:clientData/>
  </xdr:twoCellAnchor>
  <xdr:twoCellAnchor>
    <xdr:from>
      <xdr:col>20</xdr:col>
      <xdr:colOff>457200</xdr:colOff>
      <xdr:row>1</xdr:row>
      <xdr:rowOff>9525</xdr:rowOff>
    </xdr:from>
    <xdr:to>
      <xdr:col>32</xdr:col>
      <xdr:colOff>219075</xdr:colOff>
      <xdr:row>30</xdr:row>
      <xdr:rowOff>76200</xdr:rowOff>
    </xdr:to>
    <xdr:graphicFrame>
      <xdr:nvGraphicFramePr>
        <xdr:cNvPr id="9" name="Chart 12"/>
        <xdr:cNvGraphicFramePr/>
      </xdr:nvGraphicFramePr>
      <xdr:xfrm>
        <a:off x="15068550" y="200025"/>
        <a:ext cx="7077075" cy="5591175"/>
      </xdr:xfrm>
      <a:graphic>
        <a:graphicData uri="http://schemas.openxmlformats.org/drawingml/2006/chart">
          <c:chart xmlns:c="http://schemas.openxmlformats.org/drawingml/2006/chart" r:id="rId7"/>
        </a:graphicData>
      </a:graphic>
    </xdr:graphicFrame>
    <xdr:clientData/>
  </xdr:twoCellAnchor>
  <xdr:twoCellAnchor>
    <xdr:from>
      <xdr:col>20</xdr:col>
      <xdr:colOff>561975</xdr:colOff>
      <xdr:row>30</xdr:row>
      <xdr:rowOff>123825</xdr:rowOff>
    </xdr:from>
    <xdr:to>
      <xdr:col>32</xdr:col>
      <xdr:colOff>352425</xdr:colOff>
      <xdr:row>59</xdr:row>
      <xdr:rowOff>180975</xdr:rowOff>
    </xdr:to>
    <xdr:graphicFrame>
      <xdr:nvGraphicFramePr>
        <xdr:cNvPr id="10" name="Chart 13"/>
        <xdr:cNvGraphicFramePr/>
      </xdr:nvGraphicFramePr>
      <xdr:xfrm>
        <a:off x="15173325" y="5838825"/>
        <a:ext cx="7105650" cy="5581650"/>
      </xdr:xfrm>
      <a:graphic>
        <a:graphicData uri="http://schemas.openxmlformats.org/drawingml/2006/chart">
          <c:chart xmlns:c="http://schemas.openxmlformats.org/drawingml/2006/chart" r:id="rId8"/>
        </a:graphicData>
      </a:graphic>
    </xdr:graphicFrame>
    <xdr:clientData/>
  </xdr:twoCellAnchor>
  <xdr:twoCellAnchor>
    <xdr:from>
      <xdr:col>20</xdr:col>
      <xdr:colOff>466725</xdr:colOff>
      <xdr:row>60</xdr:row>
      <xdr:rowOff>85725</xdr:rowOff>
    </xdr:from>
    <xdr:to>
      <xdr:col>32</xdr:col>
      <xdr:colOff>247650</xdr:colOff>
      <xdr:row>82</xdr:row>
      <xdr:rowOff>152400</xdr:rowOff>
    </xdr:to>
    <xdr:graphicFrame>
      <xdr:nvGraphicFramePr>
        <xdr:cNvPr id="11" name="Chart 22"/>
        <xdr:cNvGraphicFramePr/>
      </xdr:nvGraphicFramePr>
      <xdr:xfrm>
        <a:off x="15078075" y="11515725"/>
        <a:ext cx="7096125" cy="4257675"/>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68"/>
  <sheetViews>
    <sheetView zoomScale="75" zoomScaleNormal="75" zoomScalePageLayoutView="0" workbookViewId="0" topLeftCell="A1">
      <selection activeCell="F28" sqref="F28"/>
    </sheetView>
  </sheetViews>
  <sheetFormatPr defaultColWidth="9.140625" defaultRowHeight="15"/>
  <cols>
    <col min="1" max="7" width="14.140625" style="2" customWidth="1"/>
    <col min="8" max="16" width="9.28125" style="2" customWidth="1"/>
    <col min="17" max="16384" width="9.140625" style="2" customWidth="1"/>
  </cols>
  <sheetData>
    <row r="1" ht="15">
      <c r="A1" s="11" t="s">
        <v>78</v>
      </c>
    </row>
    <row r="2" spans="5:7" ht="15">
      <c r="E2" s="59" t="s">
        <v>77</v>
      </c>
      <c r="F2" s="59"/>
      <c r="G2" s="59"/>
    </row>
    <row r="3" spans="1:11" ht="15">
      <c r="A3" s="8" t="s">
        <v>63</v>
      </c>
      <c r="B3" s="8" t="s">
        <v>65</v>
      </c>
      <c r="C3" s="8" t="s">
        <v>69</v>
      </c>
      <c r="D3" s="2" t="s">
        <v>38</v>
      </c>
      <c r="E3" s="2" t="s">
        <v>60</v>
      </c>
      <c r="F3" s="2" t="s">
        <v>61</v>
      </c>
      <c r="G3" s="2" t="s">
        <v>60</v>
      </c>
      <c r="I3" s="3"/>
      <c r="J3" s="3"/>
      <c r="K3" s="3"/>
    </row>
    <row r="4" spans="1:11" ht="15">
      <c r="A4" s="8" t="s">
        <v>64</v>
      </c>
      <c r="B4" s="8" t="s">
        <v>66</v>
      </c>
      <c r="C4" s="8" t="s">
        <v>68</v>
      </c>
      <c r="E4" s="60" t="s">
        <v>62</v>
      </c>
      <c r="F4" s="60"/>
      <c r="G4" s="60"/>
      <c r="K4" s="3"/>
    </row>
    <row r="5" spans="1:11" ht="15">
      <c r="A5" s="9"/>
      <c r="B5" s="9"/>
      <c r="C5" s="9" t="s">
        <v>67</v>
      </c>
      <c r="D5" s="10"/>
      <c r="E5" s="10" t="s">
        <v>53</v>
      </c>
      <c r="F5" s="10" t="s">
        <v>44</v>
      </c>
      <c r="G5" s="10" t="s">
        <v>45</v>
      </c>
      <c r="K5" s="3"/>
    </row>
    <row r="6" spans="1:7" ht="15">
      <c r="A6" s="2" t="s">
        <v>30</v>
      </c>
      <c r="B6" s="2" t="s">
        <v>32</v>
      </c>
      <c r="C6" s="2" t="s">
        <v>0</v>
      </c>
      <c r="D6" s="2" t="s">
        <v>6</v>
      </c>
      <c r="E6" s="2">
        <v>1</v>
      </c>
      <c r="F6" s="2">
        <v>2</v>
      </c>
      <c r="G6" s="2">
        <v>1</v>
      </c>
    </row>
    <row r="7" spans="1:11" ht="15">
      <c r="A7" s="2" t="s">
        <v>30</v>
      </c>
      <c r="B7" s="2" t="s">
        <v>32</v>
      </c>
      <c r="C7" s="2" t="s">
        <v>0</v>
      </c>
      <c r="D7" s="2" t="s">
        <v>2</v>
      </c>
      <c r="E7" s="2">
        <v>28</v>
      </c>
      <c r="F7" s="2">
        <v>48</v>
      </c>
      <c r="G7" s="2">
        <v>34</v>
      </c>
      <c r="K7" s="3"/>
    </row>
    <row r="8" spans="1:11" ht="15">
      <c r="A8" s="2" t="s">
        <v>30</v>
      </c>
      <c r="B8" s="2" t="s">
        <v>32</v>
      </c>
      <c r="C8" s="2" t="s">
        <v>0</v>
      </c>
      <c r="D8" s="2" t="s">
        <v>14</v>
      </c>
      <c r="E8" s="2">
        <v>19</v>
      </c>
      <c r="F8" s="2">
        <v>2</v>
      </c>
      <c r="G8" s="2">
        <v>15</v>
      </c>
      <c r="K8" s="3"/>
    </row>
    <row r="9" spans="1:11" ht="15">
      <c r="A9" s="1" t="s">
        <v>11</v>
      </c>
      <c r="B9" s="1"/>
      <c r="C9" s="1"/>
      <c r="D9" s="1"/>
      <c r="E9" s="1">
        <f>SUM(E6:E8)</f>
        <v>48</v>
      </c>
      <c r="F9" s="1">
        <f>SUM(F6:F8)</f>
        <v>52</v>
      </c>
      <c r="G9" s="1">
        <f>SUM(G6:G8)</f>
        <v>50</v>
      </c>
      <c r="K9" s="4"/>
    </row>
    <row r="10" spans="1:11" ht="15">
      <c r="A10" s="2" t="s">
        <v>30</v>
      </c>
      <c r="B10" s="2" t="s">
        <v>31</v>
      </c>
      <c r="C10" s="2" t="s">
        <v>0</v>
      </c>
      <c r="D10" s="2" t="s">
        <v>13</v>
      </c>
      <c r="E10" s="2">
        <v>1</v>
      </c>
      <c r="F10" s="2">
        <v>1</v>
      </c>
      <c r="G10" s="2">
        <v>0</v>
      </c>
      <c r="K10" s="4"/>
    </row>
    <row r="11" spans="1:11" ht="15">
      <c r="A11" s="2" t="s">
        <v>30</v>
      </c>
      <c r="B11" s="2" t="s">
        <v>31</v>
      </c>
      <c r="C11" s="2" t="s">
        <v>0</v>
      </c>
      <c r="D11" s="2" t="s">
        <v>18</v>
      </c>
      <c r="E11" s="2">
        <v>4</v>
      </c>
      <c r="F11" s="2">
        <v>0</v>
      </c>
      <c r="G11" s="2">
        <v>0</v>
      </c>
      <c r="K11" s="4"/>
    </row>
    <row r="12" spans="1:11" ht="15">
      <c r="A12" s="2" t="s">
        <v>30</v>
      </c>
      <c r="B12" s="2" t="s">
        <v>31</v>
      </c>
      <c r="C12" s="2" t="s">
        <v>0</v>
      </c>
      <c r="D12" s="2" t="s">
        <v>5</v>
      </c>
      <c r="E12" s="2">
        <v>81</v>
      </c>
      <c r="F12" s="2">
        <v>41</v>
      </c>
      <c r="G12" s="2">
        <v>3</v>
      </c>
      <c r="K12" s="4"/>
    </row>
    <row r="13" spans="1:11" ht="15">
      <c r="A13" s="1" t="s">
        <v>12</v>
      </c>
      <c r="B13" s="1"/>
      <c r="C13" s="1"/>
      <c r="D13" s="1"/>
      <c r="E13" s="1">
        <f>SUM(E10:E12)</f>
        <v>86</v>
      </c>
      <c r="F13" s="1">
        <f>SUM(F10:F12)</f>
        <v>42</v>
      </c>
      <c r="G13" s="1">
        <f>SUM(G10:G12)</f>
        <v>3</v>
      </c>
      <c r="K13" s="4"/>
    </row>
    <row r="14" spans="1:11" ht="15">
      <c r="A14" s="7" t="s">
        <v>26</v>
      </c>
      <c r="B14" s="3" t="s">
        <v>32</v>
      </c>
      <c r="C14" s="3" t="s">
        <v>0</v>
      </c>
      <c r="D14" s="3" t="s">
        <v>25</v>
      </c>
      <c r="E14" s="3">
        <v>48</v>
      </c>
      <c r="F14" s="3">
        <v>42</v>
      </c>
      <c r="G14" s="3">
        <v>58</v>
      </c>
      <c r="K14" s="4"/>
    </row>
    <row r="15" spans="1:11" ht="15">
      <c r="A15" s="2" t="s">
        <v>26</v>
      </c>
      <c r="B15" s="2" t="s">
        <v>32</v>
      </c>
      <c r="C15" s="2" t="s">
        <v>0</v>
      </c>
      <c r="D15" s="2" t="s">
        <v>23</v>
      </c>
      <c r="E15" s="2">
        <v>93</v>
      </c>
      <c r="F15" s="2">
        <v>97</v>
      </c>
      <c r="G15" s="2">
        <v>33</v>
      </c>
      <c r="K15" s="4"/>
    </row>
    <row r="16" spans="1:11" ht="15">
      <c r="A16" s="2" t="s">
        <v>26</v>
      </c>
      <c r="B16" s="2" t="s">
        <v>32</v>
      </c>
      <c r="C16" s="2" t="s">
        <v>0</v>
      </c>
      <c r="D16" s="2" t="s">
        <v>16</v>
      </c>
      <c r="E16" s="2">
        <v>0</v>
      </c>
      <c r="F16" s="2">
        <v>1</v>
      </c>
      <c r="G16" s="2">
        <v>0</v>
      </c>
      <c r="K16" s="4"/>
    </row>
    <row r="17" spans="1:16" ht="15">
      <c r="A17" s="2" t="s">
        <v>26</v>
      </c>
      <c r="B17" s="2" t="s">
        <v>32</v>
      </c>
      <c r="C17" s="2" t="s">
        <v>0</v>
      </c>
      <c r="D17" s="2" t="s">
        <v>7</v>
      </c>
      <c r="E17" s="2">
        <v>9</v>
      </c>
      <c r="F17" s="2">
        <v>0</v>
      </c>
      <c r="G17" s="2">
        <v>0</v>
      </c>
      <c r="H17" s="3"/>
      <c r="J17" s="3"/>
      <c r="K17" s="5"/>
      <c r="O17" s="3"/>
      <c r="P17" s="3"/>
    </row>
    <row r="18" spans="1:11" ht="15">
      <c r="A18" s="2" t="s">
        <v>26</v>
      </c>
      <c r="B18" s="2" t="s">
        <v>32</v>
      </c>
      <c r="C18" s="2" t="s">
        <v>0</v>
      </c>
      <c r="D18" s="2" t="s">
        <v>79</v>
      </c>
      <c r="E18" s="2">
        <v>2</v>
      </c>
      <c r="F18" s="2">
        <v>0</v>
      </c>
      <c r="G18" s="2">
        <v>9</v>
      </c>
      <c r="K18" s="4"/>
    </row>
    <row r="19" spans="1:11" ht="15">
      <c r="A19" s="1" t="s">
        <v>9</v>
      </c>
      <c r="B19" s="1"/>
      <c r="C19" s="1"/>
      <c r="D19" s="1"/>
      <c r="E19" s="1">
        <f>SUM(E14:E18)</f>
        <v>152</v>
      </c>
      <c r="F19" s="1">
        <f>SUM(F14:F18)</f>
        <v>140</v>
      </c>
      <c r="G19" s="1">
        <f>SUM(G14:G18)</f>
        <v>100</v>
      </c>
      <c r="K19" s="4"/>
    </row>
    <row r="20" spans="1:11" ht="15">
      <c r="A20" s="2" t="s">
        <v>26</v>
      </c>
      <c r="B20" s="2" t="s">
        <v>32</v>
      </c>
      <c r="C20" s="2" t="s">
        <v>1</v>
      </c>
      <c r="D20" s="2" t="s">
        <v>33</v>
      </c>
      <c r="E20" s="2">
        <v>1</v>
      </c>
      <c r="F20" s="2">
        <v>4</v>
      </c>
      <c r="G20" s="2">
        <v>4</v>
      </c>
      <c r="H20" s="3"/>
      <c r="K20" s="4"/>
    </row>
    <row r="21" spans="1:11" ht="15">
      <c r="A21" s="2" t="s">
        <v>26</v>
      </c>
      <c r="B21" s="2" t="s">
        <v>32</v>
      </c>
      <c r="C21" s="2" t="s">
        <v>1</v>
      </c>
      <c r="D21" s="2" t="s">
        <v>4</v>
      </c>
      <c r="E21" s="2">
        <v>0</v>
      </c>
      <c r="F21" s="2">
        <v>0</v>
      </c>
      <c r="G21" s="2">
        <v>1</v>
      </c>
      <c r="K21" s="4"/>
    </row>
    <row r="22" spans="1:11" ht="15">
      <c r="A22" s="2" t="s">
        <v>26</v>
      </c>
      <c r="B22" s="2" t="s">
        <v>32</v>
      </c>
      <c r="C22" s="2" t="s">
        <v>1</v>
      </c>
      <c r="D22" s="2" t="s">
        <v>17</v>
      </c>
      <c r="E22" s="2">
        <v>1</v>
      </c>
      <c r="F22" s="2">
        <v>0</v>
      </c>
      <c r="G22" s="2">
        <v>1</v>
      </c>
      <c r="K22" s="4"/>
    </row>
    <row r="23" spans="1:11" ht="15">
      <c r="A23" s="3" t="s">
        <v>26</v>
      </c>
      <c r="B23" s="3" t="s">
        <v>32</v>
      </c>
      <c r="C23" s="3" t="s">
        <v>1</v>
      </c>
      <c r="D23" s="3" t="s">
        <v>36</v>
      </c>
      <c r="E23" s="3">
        <v>0</v>
      </c>
      <c r="F23" s="2">
        <v>1</v>
      </c>
      <c r="G23" s="2">
        <v>0</v>
      </c>
      <c r="K23" s="4"/>
    </row>
    <row r="24" spans="1:11" ht="15">
      <c r="A24" s="1" t="s">
        <v>15</v>
      </c>
      <c r="B24" s="1"/>
      <c r="C24" s="1"/>
      <c r="D24" s="1"/>
      <c r="E24" s="1">
        <f>SUM(E20:E23)</f>
        <v>2</v>
      </c>
      <c r="F24" s="1">
        <f>SUM(F20:F23)</f>
        <v>5</v>
      </c>
      <c r="G24" s="1">
        <f>SUM(G20:G23)</f>
        <v>6</v>
      </c>
      <c r="K24" s="4"/>
    </row>
    <row r="25" spans="1:11" ht="15">
      <c r="A25" s="2" t="s">
        <v>26</v>
      </c>
      <c r="B25" s="2" t="s">
        <v>31</v>
      </c>
      <c r="C25" s="2" t="s">
        <v>0</v>
      </c>
      <c r="D25" s="2" t="s">
        <v>21</v>
      </c>
      <c r="E25" s="2">
        <v>1</v>
      </c>
      <c r="F25" s="2">
        <v>0</v>
      </c>
      <c r="G25" s="2">
        <v>0</v>
      </c>
      <c r="K25" s="4"/>
    </row>
    <row r="26" spans="1:11" ht="15">
      <c r="A26" s="2" t="s">
        <v>26</v>
      </c>
      <c r="B26" s="2" t="s">
        <v>31</v>
      </c>
      <c r="C26" s="2" t="s">
        <v>0</v>
      </c>
      <c r="D26" s="2" t="s">
        <v>35</v>
      </c>
      <c r="E26" s="2">
        <v>0</v>
      </c>
      <c r="F26" s="2">
        <v>5</v>
      </c>
      <c r="G26" s="2">
        <v>0</v>
      </c>
      <c r="K26" s="4"/>
    </row>
    <row r="27" spans="1:11" ht="15">
      <c r="A27" s="1" t="s">
        <v>22</v>
      </c>
      <c r="B27" s="1"/>
      <c r="C27" s="1"/>
      <c r="D27" s="1"/>
      <c r="E27" s="1">
        <f>SUM(E25)</f>
        <v>1</v>
      </c>
      <c r="F27" s="1">
        <f>SUM(F25:F26)</f>
        <v>5</v>
      </c>
      <c r="G27" s="1">
        <f>SUM(G25:G26)</f>
        <v>0</v>
      </c>
      <c r="K27" s="4"/>
    </row>
    <row r="28" spans="1:11" ht="15">
      <c r="A28" s="2" t="s">
        <v>26</v>
      </c>
      <c r="B28" s="2" t="s">
        <v>31</v>
      </c>
      <c r="C28" s="2" t="s">
        <v>1</v>
      </c>
      <c r="D28" s="2" t="s">
        <v>37</v>
      </c>
      <c r="E28" s="2">
        <v>0</v>
      </c>
      <c r="F28" s="2">
        <v>1</v>
      </c>
      <c r="G28" s="2">
        <v>0</v>
      </c>
      <c r="K28" s="4"/>
    </row>
    <row r="29" spans="1:11" ht="15">
      <c r="A29" s="2" t="s">
        <v>26</v>
      </c>
      <c r="B29" s="2" t="s">
        <v>31</v>
      </c>
      <c r="C29" s="2" t="s">
        <v>1</v>
      </c>
      <c r="D29" s="2" t="s">
        <v>56</v>
      </c>
      <c r="E29" s="2">
        <v>0</v>
      </c>
      <c r="F29" s="2">
        <v>0</v>
      </c>
      <c r="G29" s="2">
        <v>2</v>
      </c>
      <c r="K29" s="4"/>
    </row>
    <row r="30" spans="1:11" ht="15">
      <c r="A30" s="2" t="s">
        <v>26</v>
      </c>
      <c r="B30" s="2" t="s">
        <v>31</v>
      </c>
      <c r="C30" s="2" t="s">
        <v>1</v>
      </c>
      <c r="D30" s="2" t="s">
        <v>24</v>
      </c>
      <c r="E30" s="2">
        <v>23</v>
      </c>
      <c r="F30" s="2">
        <v>117</v>
      </c>
      <c r="G30" s="2">
        <v>135</v>
      </c>
      <c r="K30" s="4"/>
    </row>
    <row r="31" spans="1:11" ht="15">
      <c r="A31" s="2" t="s">
        <v>26</v>
      </c>
      <c r="B31" s="2" t="s">
        <v>31</v>
      </c>
      <c r="C31" s="2" t="s">
        <v>1</v>
      </c>
      <c r="D31" s="2" t="s">
        <v>20</v>
      </c>
      <c r="E31" s="2">
        <v>1</v>
      </c>
      <c r="F31" s="2">
        <v>0</v>
      </c>
      <c r="G31" s="2">
        <v>0</v>
      </c>
      <c r="K31" s="4"/>
    </row>
    <row r="32" spans="1:11" ht="15">
      <c r="A32" s="1" t="s">
        <v>10</v>
      </c>
      <c r="B32" s="1"/>
      <c r="C32" s="1"/>
      <c r="D32" s="1"/>
      <c r="E32" s="1">
        <f>SUM(E28:E31)</f>
        <v>24</v>
      </c>
      <c r="F32" s="1">
        <f>SUM(F28:F31)</f>
        <v>118</v>
      </c>
      <c r="G32" s="1">
        <f>SUM(G28:G31)</f>
        <v>137</v>
      </c>
      <c r="K32" s="4"/>
    </row>
    <row r="33" spans="1:11" ht="15">
      <c r="A33" s="2" t="s">
        <v>19</v>
      </c>
      <c r="B33" s="2" t="s">
        <v>31</v>
      </c>
      <c r="C33" s="2" t="s">
        <v>19</v>
      </c>
      <c r="D33" s="2" t="s">
        <v>57</v>
      </c>
      <c r="E33" s="2">
        <v>2</v>
      </c>
      <c r="F33" s="2">
        <v>0</v>
      </c>
      <c r="G33" s="2">
        <v>0</v>
      </c>
      <c r="K33" s="4"/>
    </row>
    <row r="34" spans="1:11" ht="15">
      <c r="A34" s="2" t="s">
        <v>19</v>
      </c>
      <c r="B34" s="2" t="s">
        <v>31</v>
      </c>
      <c r="C34" s="2" t="s">
        <v>19</v>
      </c>
      <c r="D34" s="2" t="s">
        <v>8</v>
      </c>
      <c r="E34" s="2">
        <v>2</v>
      </c>
      <c r="F34" s="2">
        <v>0</v>
      </c>
      <c r="G34" s="2">
        <v>0</v>
      </c>
      <c r="K34" s="4"/>
    </row>
    <row r="35" spans="1:11" ht="15">
      <c r="A35" s="1" t="s">
        <v>34</v>
      </c>
      <c r="B35" s="1"/>
      <c r="C35" s="1"/>
      <c r="D35" s="1"/>
      <c r="E35" s="1">
        <f>SUM(E33:E34)</f>
        <v>4</v>
      </c>
      <c r="F35" s="1">
        <f>SUM(F33:F34)</f>
        <v>0</v>
      </c>
      <c r="G35" s="1">
        <f>SUM(G33:G34)</f>
        <v>0</v>
      </c>
      <c r="K35" s="4"/>
    </row>
    <row r="36" spans="1:11" ht="15">
      <c r="A36" s="2" t="s">
        <v>58</v>
      </c>
      <c r="E36" s="2">
        <v>12</v>
      </c>
      <c r="F36" s="2">
        <v>20</v>
      </c>
      <c r="G36" s="2">
        <v>11</v>
      </c>
      <c r="K36" s="3"/>
    </row>
    <row r="37" spans="1:7" ht="15">
      <c r="A37" s="2" t="s">
        <v>3</v>
      </c>
      <c r="E37" s="2">
        <v>140</v>
      </c>
      <c r="F37" s="2">
        <v>137</v>
      </c>
      <c r="G37" s="2">
        <v>98</v>
      </c>
    </row>
    <row r="38" ht="15">
      <c r="A38" s="2" t="s">
        <v>80</v>
      </c>
    </row>
    <row r="39" spans="1:9" ht="15">
      <c r="A39" s="58" t="s">
        <v>75</v>
      </c>
      <c r="B39" s="58"/>
      <c r="C39" s="58"/>
      <c r="D39" s="58"/>
      <c r="F39" s="58" t="s">
        <v>73</v>
      </c>
      <c r="G39" s="58"/>
      <c r="H39" s="58"/>
      <c r="I39" s="58"/>
    </row>
    <row r="40" spans="6:9" ht="15">
      <c r="F40" s="58" t="s">
        <v>49</v>
      </c>
      <c r="G40" s="58"/>
      <c r="H40" s="58"/>
      <c r="I40" s="58"/>
    </row>
    <row r="41" spans="2:9" ht="15">
      <c r="B41" s="2" t="s">
        <v>53</v>
      </c>
      <c r="C41" s="2" t="s">
        <v>44</v>
      </c>
      <c r="D41" s="2" t="s">
        <v>45</v>
      </c>
      <c r="G41" s="2" t="s">
        <v>53</v>
      </c>
      <c r="H41" s="2" t="s">
        <v>44</v>
      </c>
      <c r="I41" s="2" t="s">
        <v>45</v>
      </c>
    </row>
    <row r="42" spans="1:9" ht="15">
      <c r="A42" s="3" t="s">
        <v>11</v>
      </c>
      <c r="B42" s="2">
        <v>48</v>
      </c>
      <c r="C42" s="2">
        <v>52</v>
      </c>
      <c r="D42" s="2">
        <v>50</v>
      </c>
      <c r="F42" s="3" t="s">
        <v>11</v>
      </c>
      <c r="G42" s="6">
        <f aca="true" t="shared" si="0" ref="G42:G50">(B42/B$51)*100</f>
        <v>10.23454157782516</v>
      </c>
      <c r="H42" s="6">
        <f aca="true" t="shared" si="1" ref="H42:H50">(C42/C$51)*100</f>
        <v>10.01926782273603</v>
      </c>
      <c r="I42" s="6">
        <f aca="true" t="shared" si="2" ref="I42:I50">(D42/D$51)*100</f>
        <v>12.345679012345679</v>
      </c>
    </row>
    <row r="43" spans="1:9" ht="15">
      <c r="A43" s="3" t="s">
        <v>12</v>
      </c>
      <c r="B43" s="2">
        <v>86</v>
      </c>
      <c r="C43" s="2">
        <v>42</v>
      </c>
      <c r="D43" s="2">
        <v>3</v>
      </c>
      <c r="F43" s="3" t="s">
        <v>12</v>
      </c>
      <c r="G43" s="6">
        <f t="shared" si="0"/>
        <v>18.336886993603414</v>
      </c>
      <c r="H43" s="6">
        <f t="shared" si="1"/>
        <v>8.092485549132949</v>
      </c>
      <c r="I43" s="6">
        <f t="shared" si="2"/>
        <v>0.7407407407407408</v>
      </c>
    </row>
    <row r="44" spans="1:9" ht="15">
      <c r="A44" s="3" t="s">
        <v>9</v>
      </c>
      <c r="B44" s="2">
        <v>152</v>
      </c>
      <c r="C44" s="2">
        <v>140</v>
      </c>
      <c r="D44" s="2">
        <v>100</v>
      </c>
      <c r="F44" s="3" t="s">
        <v>9</v>
      </c>
      <c r="G44" s="6">
        <f t="shared" si="0"/>
        <v>32.40938166311301</v>
      </c>
      <c r="H44" s="6">
        <f t="shared" si="1"/>
        <v>26.97495183044316</v>
      </c>
      <c r="I44" s="6">
        <f t="shared" si="2"/>
        <v>24.691358024691358</v>
      </c>
    </row>
    <row r="45" spans="1:9" ht="15">
      <c r="A45" s="3" t="s">
        <v>15</v>
      </c>
      <c r="B45" s="2">
        <v>2</v>
      </c>
      <c r="C45" s="2">
        <v>5</v>
      </c>
      <c r="D45" s="2">
        <v>6</v>
      </c>
      <c r="F45" s="3" t="s">
        <v>15</v>
      </c>
      <c r="G45" s="6">
        <f t="shared" si="0"/>
        <v>0.42643923240938164</v>
      </c>
      <c r="H45" s="6">
        <f t="shared" si="1"/>
        <v>0.9633911368015413</v>
      </c>
      <c r="I45" s="6">
        <f t="shared" si="2"/>
        <v>1.4814814814814816</v>
      </c>
    </row>
    <row r="46" spans="1:9" ht="15">
      <c r="A46" s="3" t="s">
        <v>22</v>
      </c>
      <c r="B46" s="2">
        <v>1</v>
      </c>
      <c r="C46" s="2">
        <v>5</v>
      </c>
      <c r="D46" s="2">
        <v>0</v>
      </c>
      <c r="F46" s="3" t="s">
        <v>22</v>
      </c>
      <c r="G46" s="6">
        <f t="shared" si="0"/>
        <v>0.21321961620469082</v>
      </c>
      <c r="H46" s="6">
        <f t="shared" si="1"/>
        <v>0.9633911368015413</v>
      </c>
      <c r="I46" s="6">
        <f t="shared" si="2"/>
        <v>0</v>
      </c>
    </row>
    <row r="47" spans="1:15" ht="15">
      <c r="A47" s="3" t="s">
        <v>10</v>
      </c>
      <c r="B47" s="2">
        <v>24</v>
      </c>
      <c r="C47" s="2">
        <v>118</v>
      </c>
      <c r="D47" s="2">
        <v>137</v>
      </c>
      <c r="F47" s="3" t="s">
        <v>10</v>
      </c>
      <c r="G47" s="6">
        <f t="shared" si="0"/>
        <v>5.11727078891258</v>
      </c>
      <c r="H47" s="6">
        <f t="shared" si="1"/>
        <v>22.736030828516377</v>
      </c>
      <c r="I47" s="6">
        <f t="shared" si="2"/>
        <v>33.827160493827165</v>
      </c>
      <c r="J47" s="6"/>
      <c r="K47" s="6"/>
      <c r="L47" s="6"/>
      <c r="M47" s="6"/>
      <c r="N47" s="6"/>
      <c r="O47" s="6"/>
    </row>
    <row r="48" spans="1:9" ht="15">
      <c r="A48" s="3" t="s">
        <v>34</v>
      </c>
      <c r="B48" s="2">
        <v>4</v>
      </c>
      <c r="C48" s="2">
        <v>0</v>
      </c>
      <c r="D48" s="2">
        <v>0</v>
      </c>
      <c r="F48" s="3" t="s">
        <v>54</v>
      </c>
      <c r="G48" s="6">
        <f t="shared" si="0"/>
        <v>0.8528784648187633</v>
      </c>
      <c r="H48" s="6">
        <f t="shared" si="1"/>
        <v>0</v>
      </c>
      <c r="I48" s="6">
        <f t="shared" si="2"/>
        <v>0</v>
      </c>
    </row>
    <row r="49" spans="1:9" ht="15">
      <c r="A49" s="2" t="s">
        <v>58</v>
      </c>
      <c r="B49" s="2">
        <v>12</v>
      </c>
      <c r="C49" s="2">
        <v>20</v>
      </c>
      <c r="D49" s="2">
        <v>11</v>
      </c>
      <c r="F49" s="2" t="s">
        <v>55</v>
      </c>
      <c r="G49" s="6">
        <f t="shared" si="0"/>
        <v>2.55863539445629</v>
      </c>
      <c r="H49" s="6">
        <f t="shared" si="1"/>
        <v>3.8535645472061653</v>
      </c>
      <c r="I49" s="6">
        <f t="shared" si="2"/>
        <v>2.7160493827160495</v>
      </c>
    </row>
    <row r="50" spans="1:9" ht="15">
      <c r="A50" s="2" t="s">
        <v>3</v>
      </c>
      <c r="B50" s="2">
        <v>140</v>
      </c>
      <c r="C50" s="2">
        <v>137</v>
      </c>
      <c r="D50" s="2">
        <v>98</v>
      </c>
      <c r="F50" s="2" t="s">
        <v>3</v>
      </c>
      <c r="G50" s="6">
        <f t="shared" si="0"/>
        <v>29.850746268656714</v>
      </c>
      <c r="H50" s="6">
        <f t="shared" si="1"/>
        <v>26.39691714836224</v>
      </c>
      <c r="I50" s="6">
        <f t="shared" si="2"/>
        <v>24.19753086419753</v>
      </c>
    </row>
    <row r="51" spans="1:9" ht="15">
      <c r="A51" s="2" t="s">
        <v>43</v>
      </c>
      <c r="B51" s="2">
        <f>SUM(B42:B50)</f>
        <v>469</v>
      </c>
      <c r="C51" s="2">
        <f>SUM(C42:C50)</f>
        <v>519</v>
      </c>
      <c r="D51" s="2">
        <f>SUM(D42:D50)</f>
        <v>405</v>
      </c>
      <c r="G51" s="6"/>
      <c r="H51" s="6"/>
      <c r="I51" s="6"/>
    </row>
    <row r="52" spans="1:9" ht="15">
      <c r="A52" s="2" t="s">
        <v>74</v>
      </c>
      <c r="B52" s="2">
        <v>313</v>
      </c>
      <c r="C52" s="2">
        <v>361</v>
      </c>
      <c r="D52" s="2">
        <v>296</v>
      </c>
      <c r="F52" s="58" t="s">
        <v>50</v>
      </c>
      <c r="G52" s="58"/>
      <c r="H52" s="58"/>
      <c r="I52" s="58"/>
    </row>
    <row r="53" spans="1:9" ht="15">
      <c r="A53" s="2" t="s">
        <v>76</v>
      </c>
      <c r="B53" s="2">
        <f>SUM(B44:B47)</f>
        <v>179</v>
      </c>
      <c r="C53" s="2">
        <f>SUM(C44:C47)</f>
        <v>268</v>
      </c>
      <c r="D53" s="2">
        <f>SUM(D44:D47)</f>
        <v>243</v>
      </c>
      <c r="F53" s="58" t="s">
        <v>39</v>
      </c>
      <c r="G53" s="58"/>
      <c r="H53" s="58"/>
      <c r="I53" s="58"/>
    </row>
    <row r="54" spans="7:9" ht="15">
      <c r="G54" s="2" t="s">
        <v>53</v>
      </c>
      <c r="H54" s="2" t="s">
        <v>44</v>
      </c>
      <c r="I54" s="2" t="s">
        <v>45</v>
      </c>
    </row>
    <row r="55" spans="1:9" ht="15">
      <c r="A55" s="58" t="s">
        <v>73</v>
      </c>
      <c r="B55" s="58"/>
      <c r="C55" s="58"/>
      <c r="D55" s="58"/>
      <c r="F55" s="3" t="s">
        <v>11</v>
      </c>
      <c r="G55" s="6">
        <f aca="true" t="shared" si="3" ref="G55:I60">(B42/B$52)*100</f>
        <v>15.335463258785943</v>
      </c>
      <c r="H55" s="6">
        <f t="shared" si="3"/>
        <v>14.40443213296399</v>
      </c>
      <c r="I55" s="6">
        <f t="shared" si="3"/>
        <v>16.89189189189189</v>
      </c>
    </row>
    <row r="56" spans="1:9" ht="15">
      <c r="A56" s="11" t="s">
        <v>40</v>
      </c>
      <c r="B56" s="2" t="s">
        <v>53</v>
      </c>
      <c r="C56" s="2" t="s">
        <v>44</v>
      </c>
      <c r="D56" s="2" t="s">
        <v>45</v>
      </c>
      <c r="F56" s="3" t="s">
        <v>12</v>
      </c>
      <c r="G56" s="6">
        <f t="shared" si="3"/>
        <v>27.47603833865815</v>
      </c>
      <c r="H56" s="6">
        <f t="shared" si="3"/>
        <v>11.634349030470915</v>
      </c>
      <c r="I56" s="6">
        <f t="shared" si="3"/>
        <v>1.0135135135135136</v>
      </c>
    </row>
    <row r="57" spans="1:9" ht="15">
      <c r="A57" s="2" t="s">
        <v>28</v>
      </c>
      <c r="B57" s="6">
        <f>G55+G56+G57+G59</f>
        <v>91.69329073482427</v>
      </c>
      <c r="C57" s="6">
        <f>H55+H56+H57+H59</f>
        <v>66.20498614958449</v>
      </c>
      <c r="D57" s="6">
        <f>I55+I56+I57+I59</f>
        <v>51.689189189189186</v>
      </c>
      <c r="F57" s="3" t="s">
        <v>9</v>
      </c>
      <c r="G57" s="6">
        <f t="shared" si="3"/>
        <v>48.56230031948881</v>
      </c>
      <c r="H57" s="6">
        <f t="shared" si="3"/>
        <v>38.78116343490305</v>
      </c>
      <c r="I57" s="6">
        <f t="shared" si="3"/>
        <v>33.78378378378378</v>
      </c>
    </row>
    <row r="58" spans="1:9" ht="15">
      <c r="A58" s="2" t="s">
        <v>27</v>
      </c>
      <c r="B58" s="6">
        <f>G58+G60</f>
        <v>8.30670926517572</v>
      </c>
      <c r="C58" s="6">
        <f>H58+H60</f>
        <v>34.07202216066482</v>
      </c>
      <c r="D58" s="6">
        <f>I58+I60</f>
        <v>48.31081081081081</v>
      </c>
      <c r="F58" s="3" t="s">
        <v>15</v>
      </c>
      <c r="G58" s="6">
        <f t="shared" si="3"/>
        <v>0.6389776357827476</v>
      </c>
      <c r="H58" s="6">
        <f t="shared" si="3"/>
        <v>1.3850415512465373</v>
      </c>
      <c r="I58" s="6">
        <f t="shared" si="3"/>
        <v>2.027027027027027</v>
      </c>
    </row>
    <row r="59" spans="1:9" ht="15">
      <c r="A59" s="11" t="s">
        <v>41</v>
      </c>
      <c r="B59" s="2" t="s">
        <v>53</v>
      </c>
      <c r="C59" s="2" t="s">
        <v>44</v>
      </c>
      <c r="D59" s="2" t="s">
        <v>45</v>
      </c>
      <c r="F59" s="3" t="s">
        <v>22</v>
      </c>
      <c r="G59" s="6">
        <f t="shared" si="3"/>
        <v>0.3194888178913738</v>
      </c>
      <c r="H59" s="6">
        <f t="shared" si="3"/>
        <v>1.3850415512465373</v>
      </c>
      <c r="I59" s="6">
        <f t="shared" si="3"/>
        <v>0</v>
      </c>
    </row>
    <row r="60" spans="1:9" ht="15">
      <c r="A60" s="2" t="s">
        <v>47</v>
      </c>
      <c r="B60" s="6">
        <f>G55+G56</f>
        <v>42.81150159744409</v>
      </c>
      <c r="C60" s="6">
        <f>H55+H56</f>
        <v>26.038781163434905</v>
      </c>
      <c r="D60" s="6">
        <f>I55+I56</f>
        <v>17.905405405405403</v>
      </c>
      <c r="F60" s="3" t="s">
        <v>10</v>
      </c>
      <c r="G60" s="6">
        <f t="shared" si="3"/>
        <v>7.667731629392971</v>
      </c>
      <c r="H60" s="6">
        <f t="shared" si="3"/>
        <v>32.686980609418285</v>
      </c>
      <c r="I60" s="6">
        <f t="shared" si="3"/>
        <v>46.28378378378378</v>
      </c>
    </row>
    <row r="61" spans="1:4" ht="15">
      <c r="A61" s="2" t="s">
        <v>29</v>
      </c>
      <c r="B61" s="6">
        <f>SUM(G57:G60)</f>
        <v>57.18849840255591</v>
      </c>
      <c r="C61" s="6">
        <f>SUM(H57:H60)</f>
        <v>74.23822714681441</v>
      </c>
      <c r="D61" s="6">
        <f>SUM(I57:I60)</f>
        <v>82.09459459459458</v>
      </c>
    </row>
    <row r="62" spans="1:9" ht="15">
      <c r="A62" s="11" t="s">
        <v>42</v>
      </c>
      <c r="B62" s="2" t="s">
        <v>53</v>
      </c>
      <c r="C62" s="2" t="s">
        <v>44</v>
      </c>
      <c r="D62" s="2" t="s">
        <v>45</v>
      </c>
      <c r="F62" s="58" t="s">
        <v>51</v>
      </c>
      <c r="G62" s="58"/>
      <c r="H62" s="58"/>
      <c r="I62" s="58"/>
    </row>
    <row r="63" spans="1:9" ht="15">
      <c r="A63" s="2" t="s">
        <v>48</v>
      </c>
      <c r="B63" s="6">
        <f aca="true" t="shared" si="4" ref="B63:D64">G65+G67</f>
        <v>85.47486033519553</v>
      </c>
      <c r="C63" s="6">
        <f t="shared" si="4"/>
        <v>54.1044776119403</v>
      </c>
      <c r="D63" s="6">
        <f t="shared" si="4"/>
        <v>41.1522633744856</v>
      </c>
      <c r="F63" s="58" t="s">
        <v>52</v>
      </c>
      <c r="G63" s="58"/>
      <c r="H63" s="58"/>
      <c r="I63" s="58"/>
    </row>
    <row r="64" spans="1:9" ht="15">
      <c r="A64" s="2" t="s">
        <v>46</v>
      </c>
      <c r="B64" s="6">
        <f t="shared" si="4"/>
        <v>14.525139664804469</v>
      </c>
      <c r="C64" s="6">
        <f t="shared" si="4"/>
        <v>45.8955223880597</v>
      </c>
      <c r="D64" s="6">
        <f t="shared" si="4"/>
        <v>58.8477366255144</v>
      </c>
      <c r="G64" s="2" t="s">
        <v>53</v>
      </c>
      <c r="H64" s="2" t="s">
        <v>44</v>
      </c>
      <c r="I64" s="2" t="s">
        <v>45</v>
      </c>
    </row>
    <row r="65" spans="1:9" ht="15">
      <c r="A65" s="11" t="s">
        <v>59</v>
      </c>
      <c r="B65" s="2" t="s">
        <v>53</v>
      </c>
      <c r="C65" s="2" t="s">
        <v>44</v>
      </c>
      <c r="D65" s="2" t="s">
        <v>45</v>
      </c>
      <c r="F65" s="3" t="s">
        <v>9</v>
      </c>
      <c r="G65" s="6">
        <f aca="true" t="shared" si="5" ref="G65:I68">(B44/B$53)*100</f>
        <v>84.91620111731844</v>
      </c>
      <c r="H65" s="6">
        <f t="shared" si="5"/>
        <v>52.23880597014925</v>
      </c>
      <c r="I65" s="6">
        <f t="shared" si="5"/>
        <v>41.1522633744856</v>
      </c>
    </row>
    <row r="66" spans="1:9" ht="15">
      <c r="A66" s="2" t="s">
        <v>70</v>
      </c>
      <c r="B66" s="6">
        <f>G55+G56</f>
        <v>42.81150159744409</v>
      </c>
      <c r="C66" s="6">
        <f>H55+H56</f>
        <v>26.038781163434905</v>
      </c>
      <c r="D66" s="6">
        <f>I55+I56</f>
        <v>17.905405405405403</v>
      </c>
      <c r="F66" s="3" t="s">
        <v>15</v>
      </c>
      <c r="G66" s="6">
        <f t="shared" si="5"/>
        <v>1.1173184357541899</v>
      </c>
      <c r="H66" s="6">
        <f t="shared" si="5"/>
        <v>1.8656716417910446</v>
      </c>
      <c r="I66" s="6">
        <f t="shared" si="5"/>
        <v>2.4691358024691357</v>
      </c>
    </row>
    <row r="67" spans="1:9" ht="15">
      <c r="A67" s="2" t="s">
        <v>71</v>
      </c>
      <c r="B67" s="6">
        <f>G57+G59</f>
        <v>48.88178913738019</v>
      </c>
      <c r="C67" s="6">
        <f>H57+H59</f>
        <v>40.16620498614959</v>
      </c>
      <c r="D67" s="6">
        <f>I57+I59</f>
        <v>33.78378378378378</v>
      </c>
      <c r="F67" s="3" t="s">
        <v>22</v>
      </c>
      <c r="G67" s="6">
        <f t="shared" si="5"/>
        <v>0.5586592178770949</v>
      </c>
      <c r="H67" s="6">
        <f t="shared" si="5"/>
        <v>1.8656716417910446</v>
      </c>
      <c r="I67" s="6">
        <f t="shared" si="5"/>
        <v>0</v>
      </c>
    </row>
    <row r="68" spans="1:9" ht="15">
      <c r="A68" s="2" t="s">
        <v>72</v>
      </c>
      <c r="B68" s="6">
        <f>+G58+G60</f>
        <v>8.30670926517572</v>
      </c>
      <c r="C68" s="6">
        <f>+H58+H60</f>
        <v>34.07202216066482</v>
      </c>
      <c r="D68" s="6">
        <f>+I58+I60</f>
        <v>48.31081081081081</v>
      </c>
      <c r="F68" s="3" t="s">
        <v>10</v>
      </c>
      <c r="G68" s="6">
        <f t="shared" si="5"/>
        <v>13.40782122905028</v>
      </c>
      <c r="H68" s="6">
        <f t="shared" si="5"/>
        <v>44.02985074626866</v>
      </c>
      <c r="I68" s="6">
        <f t="shared" si="5"/>
        <v>56.37860082304527</v>
      </c>
    </row>
  </sheetData>
  <sheetProtection/>
  <mergeCells count="10">
    <mergeCell ref="A55:D55"/>
    <mergeCell ref="F62:I62"/>
    <mergeCell ref="F63:I63"/>
    <mergeCell ref="E2:G2"/>
    <mergeCell ref="E4:G4"/>
    <mergeCell ref="A39:D39"/>
    <mergeCell ref="F39:I39"/>
    <mergeCell ref="F40:I40"/>
    <mergeCell ref="F52:I52"/>
    <mergeCell ref="F53:I53"/>
  </mergeCells>
  <printOptions/>
  <pageMargins left="0.7" right="0.7" top="0.75" bottom="0.75" header="0.3" footer="0.3"/>
  <pageSetup horizontalDpi="300" verticalDpi="300" orientation="portrait" paperSize="9" r:id="rId2"/>
  <ignoredErrors>
    <ignoredError sqref="B53 C53:D53" formulaRange="1"/>
  </ignoredErrors>
  <drawing r:id="rId1"/>
</worksheet>
</file>

<file path=xl/worksheets/sheet2.xml><?xml version="1.0" encoding="utf-8"?>
<worksheet xmlns="http://schemas.openxmlformats.org/spreadsheetml/2006/main" xmlns:r="http://schemas.openxmlformats.org/officeDocument/2006/relationships">
  <dimension ref="A1:P105"/>
  <sheetViews>
    <sheetView tabSelected="1" zoomScale="75" zoomScaleNormal="75" zoomScalePageLayoutView="0" workbookViewId="0" topLeftCell="A53">
      <selection activeCell="G52" sqref="G52"/>
    </sheetView>
  </sheetViews>
  <sheetFormatPr defaultColWidth="9.140625" defaultRowHeight="15"/>
  <cols>
    <col min="1" max="7" width="14.140625" style="2" customWidth="1"/>
    <col min="8" max="16" width="9.28125" style="2" customWidth="1"/>
    <col min="17" max="16384" width="9.140625" style="2" customWidth="1"/>
  </cols>
  <sheetData>
    <row r="1" ht="15">
      <c r="A1" s="11" t="s">
        <v>78</v>
      </c>
    </row>
    <row r="2" spans="5:7" ht="15">
      <c r="E2" s="59" t="s">
        <v>77</v>
      </c>
      <c r="F2" s="59"/>
      <c r="G2" s="59"/>
    </row>
    <row r="3" spans="1:11" ht="15">
      <c r="A3" s="8" t="s">
        <v>63</v>
      </c>
      <c r="B3" s="8" t="s">
        <v>65</v>
      </c>
      <c r="C3" s="8" t="s">
        <v>69</v>
      </c>
      <c r="D3" s="2" t="s">
        <v>38</v>
      </c>
      <c r="E3" s="56">
        <v>41577</v>
      </c>
      <c r="F3" s="56">
        <v>41577</v>
      </c>
      <c r="G3" s="56">
        <v>41577</v>
      </c>
      <c r="I3" s="3"/>
      <c r="J3" s="3"/>
      <c r="K3" s="3"/>
    </row>
    <row r="4" spans="1:11" ht="15">
      <c r="A4" s="8" t="s">
        <v>64</v>
      </c>
      <c r="B4" s="8" t="s">
        <v>66</v>
      </c>
      <c r="C4" s="8" t="s">
        <v>68</v>
      </c>
      <c r="E4" s="60" t="s">
        <v>62</v>
      </c>
      <c r="F4" s="60"/>
      <c r="G4" s="60"/>
      <c r="K4" s="3"/>
    </row>
    <row r="5" spans="1:11" ht="15">
      <c r="A5" s="9"/>
      <c r="B5" s="9"/>
      <c r="C5" s="9" t="s">
        <v>67</v>
      </c>
      <c r="D5" s="10"/>
      <c r="E5" s="10" t="s">
        <v>53</v>
      </c>
      <c r="F5" s="10" t="s">
        <v>44</v>
      </c>
      <c r="G5" s="10" t="s">
        <v>45</v>
      </c>
      <c r="K5" s="3"/>
    </row>
    <row r="6" spans="1:7" ht="15">
      <c r="A6" s="2" t="s">
        <v>30</v>
      </c>
      <c r="B6" s="2" t="s">
        <v>32</v>
      </c>
      <c r="C6" s="2" t="s">
        <v>0</v>
      </c>
      <c r="D6" s="2" t="s">
        <v>6</v>
      </c>
      <c r="E6" s="2">
        <v>0</v>
      </c>
      <c r="F6" s="2">
        <v>0</v>
      </c>
      <c r="G6" s="2">
        <v>0</v>
      </c>
    </row>
    <row r="7" spans="1:11" ht="15">
      <c r="A7" s="2" t="s">
        <v>30</v>
      </c>
      <c r="B7" s="2" t="s">
        <v>32</v>
      </c>
      <c r="C7" s="2" t="s">
        <v>0</v>
      </c>
      <c r="D7" s="2" t="s">
        <v>83</v>
      </c>
      <c r="E7" s="2">
        <v>0</v>
      </c>
      <c r="F7" s="2">
        <v>0</v>
      </c>
      <c r="G7" s="2">
        <v>0</v>
      </c>
      <c r="K7" s="3"/>
    </row>
    <row r="8" spans="1:11" ht="15">
      <c r="A8" s="2" t="s">
        <v>30</v>
      </c>
      <c r="B8" s="2" t="s">
        <v>32</v>
      </c>
      <c r="C8" s="2" t="s">
        <v>0</v>
      </c>
      <c r="D8" s="2" t="s">
        <v>2</v>
      </c>
      <c r="E8" s="2">
        <v>3</v>
      </c>
      <c r="F8" s="2">
        <v>1</v>
      </c>
      <c r="G8" s="2">
        <v>2</v>
      </c>
      <c r="K8" s="3"/>
    </row>
    <row r="9" spans="1:11" ht="15">
      <c r="A9" s="2" t="s">
        <v>30</v>
      </c>
      <c r="B9" s="2" t="s">
        <v>32</v>
      </c>
      <c r="C9" s="2" t="s">
        <v>0</v>
      </c>
      <c r="D9" s="2" t="s">
        <v>87</v>
      </c>
      <c r="E9" s="2">
        <v>0</v>
      </c>
      <c r="F9" s="2">
        <v>0</v>
      </c>
      <c r="G9" s="2">
        <v>0</v>
      </c>
      <c r="K9" s="3"/>
    </row>
    <row r="10" spans="1:11" ht="15">
      <c r="A10" s="2" t="s">
        <v>30</v>
      </c>
      <c r="B10" s="2" t="s">
        <v>32</v>
      </c>
      <c r="C10" s="2" t="s">
        <v>0</v>
      </c>
      <c r="D10" s="2" t="s">
        <v>14</v>
      </c>
      <c r="E10" s="2">
        <v>6</v>
      </c>
      <c r="F10" s="2">
        <v>0</v>
      </c>
      <c r="G10" s="2">
        <v>0</v>
      </c>
      <c r="K10" s="3"/>
    </row>
    <row r="11" spans="1:11" ht="15">
      <c r="A11" s="2" t="s">
        <v>30</v>
      </c>
      <c r="B11" s="2" t="s">
        <v>32</v>
      </c>
      <c r="C11" s="2" t="s">
        <v>0</v>
      </c>
      <c r="D11" s="2" t="s">
        <v>114</v>
      </c>
      <c r="E11" s="2">
        <v>27</v>
      </c>
      <c r="F11" s="2">
        <v>0</v>
      </c>
      <c r="G11" s="2">
        <v>0</v>
      </c>
      <c r="K11" s="3"/>
    </row>
    <row r="12" spans="1:11" ht="15">
      <c r="A12" s="1" t="s">
        <v>11</v>
      </c>
      <c r="B12" s="1"/>
      <c r="C12" s="1"/>
      <c r="D12" s="1"/>
      <c r="E12" s="1">
        <f>SUM(E6:E11)</f>
        <v>36</v>
      </c>
      <c r="F12" s="1">
        <f>SUM(F6:F11)</f>
        <v>1</v>
      </c>
      <c r="G12" s="1">
        <f>SUM(G6:G11)</f>
        <v>2</v>
      </c>
      <c r="K12" s="4"/>
    </row>
    <row r="13" spans="1:11" ht="15">
      <c r="A13" s="2" t="s">
        <v>30</v>
      </c>
      <c r="B13" s="2" t="s">
        <v>31</v>
      </c>
      <c r="C13" s="2" t="s">
        <v>0</v>
      </c>
      <c r="D13" s="2" t="s">
        <v>13</v>
      </c>
      <c r="E13" s="2">
        <v>2</v>
      </c>
      <c r="F13" s="2">
        <v>0</v>
      </c>
      <c r="G13" s="2">
        <v>0</v>
      </c>
      <c r="K13" s="4"/>
    </row>
    <row r="14" spans="1:11" ht="15">
      <c r="A14" s="2" t="s">
        <v>30</v>
      </c>
      <c r="B14" s="2" t="s">
        <v>31</v>
      </c>
      <c r="C14" s="2" t="s">
        <v>0</v>
      </c>
      <c r="D14" s="2" t="s">
        <v>18</v>
      </c>
      <c r="E14" s="2">
        <v>16</v>
      </c>
      <c r="F14" s="2">
        <v>1</v>
      </c>
      <c r="G14" s="2">
        <v>4</v>
      </c>
      <c r="K14" s="4"/>
    </row>
    <row r="15" spans="1:11" ht="15">
      <c r="A15" s="2" t="s">
        <v>30</v>
      </c>
      <c r="B15" s="2" t="s">
        <v>31</v>
      </c>
      <c r="C15" s="2" t="s">
        <v>0</v>
      </c>
      <c r="D15" s="2" t="s">
        <v>5</v>
      </c>
      <c r="E15" s="2">
        <v>149</v>
      </c>
      <c r="F15" s="2">
        <v>2</v>
      </c>
      <c r="G15" s="2">
        <v>1</v>
      </c>
      <c r="K15" s="4"/>
    </row>
    <row r="16" spans="1:11" ht="15">
      <c r="A16" s="2" t="s">
        <v>30</v>
      </c>
      <c r="B16" s="2" t="s">
        <v>31</v>
      </c>
      <c r="C16" s="2" t="s">
        <v>0</v>
      </c>
      <c r="D16" s="2" t="s">
        <v>112</v>
      </c>
      <c r="E16" s="2">
        <v>0</v>
      </c>
      <c r="F16" s="2">
        <v>1</v>
      </c>
      <c r="G16" s="2">
        <v>2</v>
      </c>
      <c r="K16" s="4"/>
    </row>
    <row r="17" spans="1:11" ht="15">
      <c r="A17" s="1" t="s">
        <v>12</v>
      </c>
      <c r="B17" s="1"/>
      <c r="C17" s="1"/>
      <c r="D17" s="1"/>
      <c r="E17" s="1">
        <f>SUM(E13:E16)</f>
        <v>167</v>
      </c>
      <c r="F17" s="1">
        <f>SUM(F13:F16)</f>
        <v>4</v>
      </c>
      <c r="G17" s="1">
        <f>SUM(G13:G16)</f>
        <v>7</v>
      </c>
      <c r="K17" s="4"/>
    </row>
    <row r="18" spans="1:11" ht="15">
      <c r="A18" s="7" t="s">
        <v>26</v>
      </c>
      <c r="B18" s="3" t="s">
        <v>32</v>
      </c>
      <c r="C18" s="3" t="s">
        <v>0</v>
      </c>
      <c r="D18" s="3" t="s">
        <v>119</v>
      </c>
      <c r="E18" s="3">
        <v>1</v>
      </c>
      <c r="F18" s="3">
        <v>0</v>
      </c>
      <c r="G18" s="3">
        <v>1</v>
      </c>
      <c r="K18" s="4"/>
    </row>
    <row r="19" spans="1:11" ht="15">
      <c r="A19" s="2" t="s">
        <v>26</v>
      </c>
      <c r="B19" s="2" t="s">
        <v>32</v>
      </c>
      <c r="C19" s="2" t="s">
        <v>0</v>
      </c>
      <c r="D19" s="2" t="s">
        <v>23</v>
      </c>
      <c r="E19" s="2">
        <v>45</v>
      </c>
      <c r="F19" s="2">
        <v>67</v>
      </c>
      <c r="G19" s="2">
        <v>23</v>
      </c>
      <c r="K19" s="4"/>
    </row>
    <row r="20" spans="1:11" ht="15">
      <c r="A20" s="2" t="s">
        <v>26</v>
      </c>
      <c r="B20" s="2" t="s">
        <v>32</v>
      </c>
      <c r="C20" s="2" t="s">
        <v>0</v>
      </c>
      <c r="D20" s="2" t="s">
        <v>16</v>
      </c>
      <c r="E20" s="2">
        <v>0</v>
      </c>
      <c r="F20" s="2">
        <v>1</v>
      </c>
      <c r="G20" s="2">
        <v>2</v>
      </c>
      <c r="K20" s="4"/>
    </row>
    <row r="21" spans="1:16" ht="15">
      <c r="A21" s="2" t="s">
        <v>26</v>
      </c>
      <c r="B21" s="2" t="s">
        <v>32</v>
      </c>
      <c r="C21" s="2" t="s">
        <v>0</v>
      </c>
      <c r="D21" s="2" t="s">
        <v>7</v>
      </c>
      <c r="E21" s="2">
        <v>11</v>
      </c>
      <c r="F21" s="2">
        <v>19</v>
      </c>
      <c r="G21" s="2">
        <v>0</v>
      </c>
      <c r="H21" s="3"/>
      <c r="J21" s="3"/>
      <c r="K21" s="5"/>
      <c r="O21" s="3"/>
      <c r="P21" s="3"/>
    </row>
    <row r="22" spans="1:11" ht="15">
      <c r="A22" s="2" t="s">
        <v>26</v>
      </c>
      <c r="B22" s="2" t="s">
        <v>32</v>
      </c>
      <c r="C22" s="2" t="s">
        <v>0</v>
      </c>
      <c r="D22" s="2" t="s">
        <v>79</v>
      </c>
      <c r="E22" s="2">
        <v>10</v>
      </c>
      <c r="F22" s="2">
        <v>1</v>
      </c>
      <c r="G22" s="2">
        <v>23</v>
      </c>
      <c r="K22" s="4"/>
    </row>
    <row r="23" spans="1:11" ht="15">
      <c r="A23" s="1" t="s">
        <v>9</v>
      </c>
      <c r="B23" s="1"/>
      <c r="C23" s="1"/>
      <c r="D23" s="1"/>
      <c r="E23" s="1">
        <f>SUM(E18:E22)</f>
        <v>67</v>
      </c>
      <c r="F23" s="1">
        <f>SUM(F18:F22)</f>
        <v>88</v>
      </c>
      <c r="G23" s="1">
        <f>SUM(G18:G22)</f>
        <v>49</v>
      </c>
      <c r="K23" s="4"/>
    </row>
    <row r="24" spans="1:11" ht="15">
      <c r="A24" s="2" t="s">
        <v>26</v>
      </c>
      <c r="B24" s="2" t="s">
        <v>32</v>
      </c>
      <c r="C24" s="2" t="s">
        <v>1</v>
      </c>
      <c r="D24" s="2" t="s">
        <v>33</v>
      </c>
      <c r="E24" s="2">
        <v>7</v>
      </c>
      <c r="F24" s="2">
        <v>6</v>
      </c>
      <c r="G24" s="2">
        <v>11</v>
      </c>
      <c r="H24" s="3"/>
      <c r="K24" s="4"/>
    </row>
    <row r="25" spans="1:11" ht="15">
      <c r="A25" s="2" t="s">
        <v>26</v>
      </c>
      <c r="B25" s="2" t="s">
        <v>32</v>
      </c>
      <c r="C25" s="2" t="s">
        <v>1</v>
      </c>
      <c r="D25" s="2" t="s">
        <v>82</v>
      </c>
      <c r="E25" s="2">
        <v>0</v>
      </c>
      <c r="F25" s="2">
        <v>1</v>
      </c>
      <c r="G25" s="2">
        <v>1</v>
      </c>
      <c r="K25" s="4"/>
    </row>
    <row r="26" spans="1:11" ht="15">
      <c r="A26" s="2" t="s">
        <v>26</v>
      </c>
      <c r="B26" s="2" t="s">
        <v>32</v>
      </c>
      <c r="C26" s="2" t="s">
        <v>1</v>
      </c>
      <c r="D26" s="2" t="s">
        <v>118</v>
      </c>
      <c r="E26" s="2">
        <v>1</v>
      </c>
      <c r="F26" s="2">
        <v>1</v>
      </c>
      <c r="G26" s="2">
        <v>0</v>
      </c>
      <c r="K26" s="4"/>
    </row>
    <row r="27" spans="1:11" ht="15">
      <c r="A27" s="2" t="s">
        <v>26</v>
      </c>
      <c r="B27" s="2" t="s">
        <v>32</v>
      </c>
      <c r="C27" s="2" t="s">
        <v>1</v>
      </c>
      <c r="D27" s="2" t="s">
        <v>17</v>
      </c>
      <c r="E27" s="2">
        <v>0</v>
      </c>
      <c r="F27" s="2">
        <v>3</v>
      </c>
      <c r="G27" s="2">
        <v>3</v>
      </c>
      <c r="K27" s="4"/>
    </row>
    <row r="28" spans="1:11" ht="15">
      <c r="A28" s="3" t="s">
        <v>26</v>
      </c>
      <c r="B28" s="3" t="s">
        <v>32</v>
      </c>
      <c r="C28" s="3" t="s">
        <v>1</v>
      </c>
      <c r="D28" s="3" t="s">
        <v>86</v>
      </c>
      <c r="E28" s="3">
        <v>1</v>
      </c>
      <c r="F28" s="2">
        <v>0</v>
      </c>
      <c r="G28" s="2">
        <v>0</v>
      </c>
      <c r="K28" s="4"/>
    </row>
    <row r="29" spans="1:11" ht="15">
      <c r="A29" s="3" t="s">
        <v>26</v>
      </c>
      <c r="B29" s="3" t="s">
        <v>32</v>
      </c>
      <c r="C29" s="3" t="s">
        <v>1</v>
      </c>
      <c r="D29" s="57" t="s">
        <v>117</v>
      </c>
      <c r="E29" s="3">
        <v>0</v>
      </c>
      <c r="F29" s="2">
        <v>0</v>
      </c>
      <c r="G29" s="2">
        <v>2</v>
      </c>
      <c r="K29" s="4"/>
    </row>
    <row r="30" spans="1:11" ht="15">
      <c r="A30" s="3" t="s">
        <v>26</v>
      </c>
      <c r="B30" s="3" t="s">
        <v>32</v>
      </c>
      <c r="C30" s="3" t="s">
        <v>1</v>
      </c>
      <c r="D30" s="3" t="s">
        <v>121</v>
      </c>
      <c r="E30" s="3">
        <v>2</v>
      </c>
      <c r="F30" s="2">
        <v>0</v>
      </c>
      <c r="G30" s="2">
        <v>0</v>
      </c>
      <c r="K30" s="4"/>
    </row>
    <row r="31" spans="1:11" ht="15">
      <c r="A31" s="1" t="s">
        <v>15</v>
      </c>
      <c r="B31" s="1"/>
      <c r="C31" s="1"/>
      <c r="D31" s="1"/>
      <c r="E31" s="1">
        <f>SUM(E24:E30)</f>
        <v>11</v>
      </c>
      <c r="F31" s="1">
        <f>SUM(F24:F30)</f>
        <v>11</v>
      </c>
      <c r="G31" s="1">
        <f>SUM(G24:G30)</f>
        <v>17</v>
      </c>
      <c r="K31" s="4"/>
    </row>
    <row r="32" spans="1:11" ht="15">
      <c r="A32" s="2" t="s">
        <v>26</v>
      </c>
      <c r="B32" s="2" t="s">
        <v>31</v>
      </c>
      <c r="C32" s="2" t="s">
        <v>0</v>
      </c>
      <c r="E32" s="3">
        <v>0</v>
      </c>
      <c r="F32" s="2">
        <v>0</v>
      </c>
      <c r="G32" s="2">
        <v>0</v>
      </c>
      <c r="K32" s="4"/>
    </row>
    <row r="33" spans="1:11" ht="15">
      <c r="A33" s="2" t="s">
        <v>26</v>
      </c>
      <c r="B33" s="2" t="s">
        <v>31</v>
      </c>
      <c r="C33" s="2" t="s">
        <v>0</v>
      </c>
      <c r="D33" s="2" t="s">
        <v>35</v>
      </c>
      <c r="E33" s="3">
        <v>0</v>
      </c>
      <c r="F33" s="2">
        <v>26</v>
      </c>
      <c r="G33" s="2">
        <v>14</v>
      </c>
      <c r="K33" s="4"/>
    </row>
    <row r="34" spans="1:11" ht="15">
      <c r="A34" s="2" t="s">
        <v>26</v>
      </c>
      <c r="B34" s="2" t="s">
        <v>31</v>
      </c>
      <c r="C34" s="2" t="s">
        <v>0</v>
      </c>
      <c r="E34" s="3">
        <v>0</v>
      </c>
      <c r="F34" s="2">
        <v>0</v>
      </c>
      <c r="G34" s="2">
        <v>0</v>
      </c>
      <c r="K34" s="4"/>
    </row>
    <row r="35" spans="1:11" ht="15">
      <c r="A35" s="1" t="s">
        <v>22</v>
      </c>
      <c r="B35" s="1"/>
      <c r="C35" s="1"/>
      <c r="D35" s="1"/>
      <c r="E35" s="1">
        <f>SUM(E32:E34)</f>
        <v>0</v>
      </c>
      <c r="F35" s="1">
        <f>SUM(F32:F34)</f>
        <v>26</v>
      </c>
      <c r="G35" s="1">
        <f>SUM(G32:G34)</f>
        <v>14</v>
      </c>
      <c r="K35" s="4"/>
    </row>
    <row r="36" spans="1:11" ht="15">
      <c r="A36" s="2" t="s">
        <v>26</v>
      </c>
      <c r="B36" s="2" t="s">
        <v>31</v>
      </c>
      <c r="C36" s="2" t="s">
        <v>1</v>
      </c>
      <c r="D36" s="3" t="s">
        <v>84</v>
      </c>
      <c r="E36" s="3">
        <v>6</v>
      </c>
      <c r="F36" s="3">
        <v>44</v>
      </c>
      <c r="G36" s="3">
        <v>16</v>
      </c>
      <c r="K36" s="4"/>
    </row>
    <row r="37" spans="1:11" ht="15">
      <c r="A37" s="2" t="s">
        <v>26</v>
      </c>
      <c r="B37" s="2" t="s">
        <v>31</v>
      </c>
      <c r="C37" s="2" t="s">
        <v>1</v>
      </c>
      <c r="D37" s="2" t="s">
        <v>37</v>
      </c>
      <c r="E37" s="3">
        <v>0</v>
      </c>
      <c r="F37" s="2">
        <v>0</v>
      </c>
      <c r="G37" s="2">
        <v>1</v>
      </c>
      <c r="K37" s="4"/>
    </row>
    <row r="38" spans="1:11" ht="15">
      <c r="A38" s="2" t="s">
        <v>26</v>
      </c>
      <c r="B38" s="2" t="s">
        <v>31</v>
      </c>
      <c r="C38" s="2" t="s">
        <v>1</v>
      </c>
      <c r="D38" s="2" t="s">
        <v>56</v>
      </c>
      <c r="E38" s="2">
        <v>0</v>
      </c>
      <c r="F38" s="2">
        <v>0</v>
      </c>
      <c r="G38" s="2">
        <v>4</v>
      </c>
      <c r="K38" s="4"/>
    </row>
    <row r="39" spans="1:11" ht="15">
      <c r="A39" s="2" t="s">
        <v>26</v>
      </c>
      <c r="B39" s="2" t="s">
        <v>31</v>
      </c>
      <c r="C39" s="2" t="s">
        <v>1</v>
      </c>
      <c r="D39" s="2" t="s">
        <v>24</v>
      </c>
      <c r="E39" s="2">
        <v>29</v>
      </c>
      <c r="F39" s="2">
        <v>119</v>
      </c>
      <c r="G39" s="2">
        <v>124</v>
      </c>
      <c r="K39" s="4"/>
    </row>
    <row r="40" spans="1:11" ht="15">
      <c r="A40" s="2" t="s">
        <v>26</v>
      </c>
      <c r="B40" s="2" t="s">
        <v>31</v>
      </c>
      <c r="C40" s="2" t="s">
        <v>1</v>
      </c>
      <c r="D40" s="2" t="s">
        <v>20</v>
      </c>
      <c r="E40" s="2">
        <v>0</v>
      </c>
      <c r="F40" s="2">
        <v>0</v>
      </c>
      <c r="G40" s="2">
        <v>0</v>
      </c>
      <c r="K40" s="4"/>
    </row>
    <row r="41" spans="1:11" ht="15">
      <c r="A41" s="2" t="s">
        <v>26</v>
      </c>
      <c r="B41" s="2" t="s">
        <v>31</v>
      </c>
      <c r="C41" s="2" t="s">
        <v>1</v>
      </c>
      <c r="D41" s="57" t="s">
        <v>116</v>
      </c>
      <c r="E41" s="2">
        <v>1</v>
      </c>
      <c r="F41" s="2">
        <v>0</v>
      </c>
      <c r="G41" s="2">
        <v>1</v>
      </c>
      <c r="K41" s="4"/>
    </row>
    <row r="42" spans="1:11" ht="15">
      <c r="A42" s="1" t="s">
        <v>10</v>
      </c>
      <c r="B42" s="1"/>
      <c r="C42" s="1"/>
      <c r="D42" s="1"/>
      <c r="E42" s="1">
        <f>SUM(E36:E41)</f>
        <v>36</v>
      </c>
      <c r="F42" s="1">
        <f>SUM(F36:F41)</f>
        <v>163</v>
      </c>
      <c r="G42" s="1">
        <f>SUM(G36:G41)</f>
        <v>146</v>
      </c>
      <c r="K42" s="4"/>
    </row>
    <row r="43" spans="1:11" ht="15">
      <c r="A43" s="2" t="s">
        <v>19</v>
      </c>
      <c r="B43" s="2" t="s">
        <v>31</v>
      </c>
      <c r="C43" s="2" t="s">
        <v>19</v>
      </c>
      <c r="E43" s="2">
        <v>0</v>
      </c>
      <c r="F43" s="2">
        <v>0</v>
      </c>
      <c r="G43" s="2">
        <v>0</v>
      </c>
      <c r="K43" s="4"/>
    </row>
    <row r="44" spans="1:11" ht="15">
      <c r="A44" s="2" t="s">
        <v>19</v>
      </c>
      <c r="B44" s="2" t="s">
        <v>31</v>
      </c>
      <c r="C44" s="2" t="s">
        <v>19</v>
      </c>
      <c r="E44" s="2">
        <v>0</v>
      </c>
      <c r="F44" s="2">
        <v>0</v>
      </c>
      <c r="G44" s="2">
        <v>0</v>
      </c>
      <c r="K44" s="4"/>
    </row>
    <row r="45" spans="1:11" ht="15">
      <c r="A45" s="2" t="s">
        <v>19</v>
      </c>
      <c r="B45" s="2" t="s">
        <v>31</v>
      </c>
      <c r="C45" s="2" t="s">
        <v>19</v>
      </c>
      <c r="E45" s="2">
        <v>0</v>
      </c>
      <c r="F45" s="2">
        <v>0</v>
      </c>
      <c r="G45" s="2">
        <v>0</v>
      </c>
      <c r="K45" s="4"/>
    </row>
    <row r="46" spans="1:11" ht="15">
      <c r="A46" s="2" t="s">
        <v>113</v>
      </c>
      <c r="B46" s="2" t="s">
        <v>32</v>
      </c>
      <c r="C46" s="2" t="s">
        <v>1</v>
      </c>
      <c r="E46" s="2">
        <v>0</v>
      </c>
      <c r="F46" s="2">
        <v>0</v>
      </c>
      <c r="G46" s="2">
        <v>0</v>
      </c>
      <c r="K46" s="4"/>
    </row>
    <row r="47" spans="1:11" ht="15">
      <c r="A47" s="1" t="s">
        <v>34</v>
      </c>
      <c r="B47" s="1"/>
      <c r="C47" s="1"/>
      <c r="D47" s="1"/>
      <c r="E47" s="1">
        <f>SUM(E43:E46)</f>
        <v>0</v>
      </c>
      <c r="F47" s="1">
        <f>SUM(F43:F46)</f>
        <v>0</v>
      </c>
      <c r="G47" s="1">
        <f>SUM(G43:G46)</f>
        <v>0</v>
      </c>
      <c r="K47" s="4"/>
    </row>
    <row r="48" spans="1:11" ht="15">
      <c r="A48" s="2" t="s">
        <v>58</v>
      </c>
      <c r="E48" s="2">
        <v>9</v>
      </c>
      <c r="F48" s="2">
        <v>13</v>
      </c>
      <c r="G48" s="2">
        <v>66</v>
      </c>
      <c r="K48" s="3"/>
    </row>
    <row r="49" spans="1:7" ht="15">
      <c r="A49" s="2" t="s">
        <v>3</v>
      </c>
      <c r="E49" s="2">
        <v>149</v>
      </c>
      <c r="F49" s="2">
        <v>97</v>
      </c>
      <c r="G49" s="2">
        <v>81</v>
      </c>
    </row>
    <row r="50" spans="1:7" ht="15">
      <c r="A50" s="2" t="s">
        <v>85</v>
      </c>
      <c r="E50" s="2">
        <v>4</v>
      </c>
      <c r="F50" s="2">
        <v>5</v>
      </c>
      <c r="G50" s="2">
        <v>7</v>
      </c>
    </row>
    <row r="51" ht="15">
      <c r="A51" s="8" t="s">
        <v>122</v>
      </c>
    </row>
    <row r="52" ht="15">
      <c r="A52" s="8" t="s">
        <v>120</v>
      </c>
    </row>
    <row r="53" spans="1:9" ht="15">
      <c r="A53" s="58" t="s">
        <v>75</v>
      </c>
      <c r="B53" s="58"/>
      <c r="C53" s="58"/>
      <c r="D53" s="58"/>
      <c r="F53" s="58" t="s">
        <v>73</v>
      </c>
      <c r="G53" s="58"/>
      <c r="H53" s="58"/>
      <c r="I53" s="58"/>
    </row>
    <row r="54" spans="6:9" ht="15">
      <c r="F54" s="58" t="s">
        <v>49</v>
      </c>
      <c r="G54" s="58"/>
      <c r="H54" s="58"/>
      <c r="I54" s="58"/>
    </row>
    <row r="55" spans="2:9" ht="15">
      <c r="B55" s="2" t="s">
        <v>53</v>
      </c>
      <c r="C55" s="2" t="s">
        <v>44</v>
      </c>
      <c r="D55" s="2" t="s">
        <v>45</v>
      </c>
      <c r="G55" s="2" t="s">
        <v>53</v>
      </c>
      <c r="H55" s="2" t="s">
        <v>44</v>
      </c>
      <c r="I55" s="2" t="s">
        <v>45</v>
      </c>
    </row>
    <row r="56" spans="1:9" ht="15">
      <c r="A56" s="3" t="s">
        <v>11</v>
      </c>
      <c r="B56" s="2">
        <v>36</v>
      </c>
      <c r="C56" s="2">
        <v>1</v>
      </c>
      <c r="D56" s="2">
        <v>2</v>
      </c>
      <c r="F56" s="3" t="s">
        <v>11</v>
      </c>
      <c r="G56" s="6">
        <f aca="true" t="shared" si="0" ref="G56:I64">(B56/B$65)*100</f>
        <v>7.578947368421053</v>
      </c>
      <c r="H56" s="6">
        <f t="shared" si="0"/>
        <v>0.24813895781637718</v>
      </c>
      <c r="I56" s="6">
        <f t="shared" si="0"/>
        <v>0.5235602094240838</v>
      </c>
    </row>
    <row r="57" spans="1:9" ht="15">
      <c r="A57" s="3" t="s">
        <v>12</v>
      </c>
      <c r="B57" s="2">
        <v>167</v>
      </c>
      <c r="C57" s="2">
        <v>4</v>
      </c>
      <c r="D57" s="2">
        <v>7</v>
      </c>
      <c r="F57" s="3" t="s">
        <v>12</v>
      </c>
      <c r="G57" s="6">
        <f t="shared" si="0"/>
        <v>35.1578947368421</v>
      </c>
      <c r="H57" s="6">
        <f t="shared" si="0"/>
        <v>0.9925558312655087</v>
      </c>
      <c r="I57" s="6">
        <f t="shared" si="0"/>
        <v>1.832460732984293</v>
      </c>
    </row>
    <row r="58" spans="1:9" ht="15">
      <c r="A58" s="3" t="s">
        <v>9</v>
      </c>
      <c r="B58" s="2">
        <v>67</v>
      </c>
      <c r="C58" s="2">
        <v>88</v>
      </c>
      <c r="D58" s="2">
        <v>49</v>
      </c>
      <c r="F58" s="3" t="s">
        <v>9</v>
      </c>
      <c r="G58" s="6">
        <f t="shared" si="0"/>
        <v>14.105263157894738</v>
      </c>
      <c r="H58" s="6">
        <f t="shared" si="0"/>
        <v>21.83622828784119</v>
      </c>
      <c r="I58" s="6">
        <f t="shared" si="0"/>
        <v>12.827225130890053</v>
      </c>
    </row>
    <row r="59" spans="1:9" ht="15">
      <c r="A59" s="3" t="s">
        <v>15</v>
      </c>
      <c r="B59" s="2">
        <v>11</v>
      </c>
      <c r="C59" s="2">
        <v>11</v>
      </c>
      <c r="D59" s="2">
        <v>17</v>
      </c>
      <c r="F59" s="3" t="s">
        <v>15</v>
      </c>
      <c r="G59" s="6">
        <f t="shared" si="0"/>
        <v>2.3157894736842106</v>
      </c>
      <c r="H59" s="6">
        <f t="shared" si="0"/>
        <v>2.729528535980149</v>
      </c>
      <c r="I59" s="6">
        <f t="shared" si="0"/>
        <v>4.450261780104712</v>
      </c>
    </row>
    <row r="60" spans="1:9" ht="15">
      <c r="A60" s="3" t="s">
        <v>22</v>
      </c>
      <c r="B60" s="2">
        <v>0</v>
      </c>
      <c r="C60" s="2">
        <v>26</v>
      </c>
      <c r="D60" s="2">
        <v>14</v>
      </c>
      <c r="F60" s="3" t="s">
        <v>22</v>
      </c>
      <c r="G60" s="6">
        <f t="shared" si="0"/>
        <v>0</v>
      </c>
      <c r="H60" s="6">
        <f t="shared" si="0"/>
        <v>6.451612903225806</v>
      </c>
      <c r="I60" s="6">
        <f t="shared" si="0"/>
        <v>3.664921465968586</v>
      </c>
    </row>
    <row r="61" spans="1:15" ht="15">
      <c r="A61" s="3" t="s">
        <v>10</v>
      </c>
      <c r="B61" s="2">
        <v>36</v>
      </c>
      <c r="C61" s="2">
        <v>163</v>
      </c>
      <c r="D61" s="2">
        <v>146</v>
      </c>
      <c r="F61" s="3" t="s">
        <v>10</v>
      </c>
      <c r="G61" s="6">
        <f t="shared" si="0"/>
        <v>7.578947368421053</v>
      </c>
      <c r="H61" s="6">
        <f t="shared" si="0"/>
        <v>40.44665012406948</v>
      </c>
      <c r="I61" s="6">
        <f t="shared" si="0"/>
        <v>38.21989528795812</v>
      </c>
      <c r="J61" s="6"/>
      <c r="K61" s="6"/>
      <c r="L61" s="6"/>
      <c r="M61" s="6"/>
      <c r="N61" s="6"/>
      <c r="O61" s="6"/>
    </row>
    <row r="62" spans="1:9" ht="15">
      <c r="A62" s="3" t="s">
        <v>34</v>
      </c>
      <c r="B62" s="3">
        <v>0</v>
      </c>
      <c r="C62" s="3">
        <v>0</v>
      </c>
      <c r="D62" s="3">
        <v>0</v>
      </c>
      <c r="F62" s="3" t="s">
        <v>54</v>
      </c>
      <c r="G62" s="6">
        <f t="shared" si="0"/>
        <v>0</v>
      </c>
      <c r="H62" s="6">
        <f t="shared" si="0"/>
        <v>0</v>
      </c>
      <c r="I62" s="6">
        <f t="shared" si="0"/>
        <v>0</v>
      </c>
    </row>
    <row r="63" spans="1:9" ht="15">
      <c r="A63" s="2" t="s">
        <v>58</v>
      </c>
      <c r="B63" s="3">
        <v>9</v>
      </c>
      <c r="C63" s="3">
        <v>13</v>
      </c>
      <c r="D63" s="3">
        <v>66</v>
      </c>
      <c r="F63" s="2" t="s">
        <v>55</v>
      </c>
      <c r="G63" s="6">
        <f t="shared" si="0"/>
        <v>1.8947368421052633</v>
      </c>
      <c r="H63" s="6">
        <f t="shared" si="0"/>
        <v>3.225806451612903</v>
      </c>
      <c r="I63" s="6">
        <f t="shared" si="0"/>
        <v>17.277486910994764</v>
      </c>
    </row>
    <row r="64" spans="1:9" ht="15">
      <c r="A64" s="2" t="s">
        <v>3</v>
      </c>
      <c r="B64" s="2">
        <v>149</v>
      </c>
      <c r="C64" s="2">
        <v>97</v>
      </c>
      <c r="D64" s="2">
        <v>81</v>
      </c>
      <c r="F64" s="2" t="s">
        <v>3</v>
      </c>
      <c r="G64" s="6">
        <f t="shared" si="0"/>
        <v>31.36842105263158</v>
      </c>
      <c r="H64" s="6">
        <f t="shared" si="0"/>
        <v>24.069478908188586</v>
      </c>
      <c r="I64" s="6">
        <f t="shared" si="0"/>
        <v>21.20418848167539</v>
      </c>
    </row>
    <row r="65" spans="1:9" ht="15">
      <c r="A65" s="2" t="s">
        <v>43</v>
      </c>
      <c r="B65" s="2">
        <f>SUM(B56:B64)</f>
        <v>475</v>
      </c>
      <c r="C65" s="2">
        <f>SUM(C56:C64)</f>
        <v>403</v>
      </c>
      <c r="D65" s="2">
        <f>SUM(D56:D64)</f>
        <v>382</v>
      </c>
      <c r="G65" s="6"/>
      <c r="H65" s="6"/>
      <c r="I65" s="6"/>
    </row>
    <row r="66" spans="1:9" ht="15">
      <c r="A66" s="2" t="s">
        <v>74</v>
      </c>
      <c r="B66" s="2">
        <f>SUM(B56:B61)</f>
        <v>317</v>
      </c>
      <c r="C66" s="2">
        <f>SUM(C56:C61)</f>
        <v>293</v>
      </c>
      <c r="D66" s="2">
        <f>SUM(D56:D61)</f>
        <v>235</v>
      </c>
      <c r="F66" s="58" t="s">
        <v>50</v>
      </c>
      <c r="G66" s="58"/>
      <c r="H66" s="58"/>
      <c r="I66" s="58"/>
    </row>
    <row r="67" spans="1:9" ht="15">
      <c r="A67" s="2" t="s">
        <v>76</v>
      </c>
      <c r="B67" s="2">
        <f>SUM(B58:B61)</f>
        <v>114</v>
      </c>
      <c r="C67" s="2">
        <f>SUM(C58:C61)</f>
        <v>288</v>
      </c>
      <c r="D67" s="2">
        <f>SUM(D58:D61)</f>
        <v>226</v>
      </c>
      <c r="F67" s="58" t="s">
        <v>39</v>
      </c>
      <c r="G67" s="58"/>
      <c r="H67" s="58"/>
      <c r="I67" s="58"/>
    </row>
    <row r="68" spans="7:9" ht="15">
      <c r="G68" s="2" t="s">
        <v>53</v>
      </c>
      <c r="H68" s="2" t="s">
        <v>44</v>
      </c>
      <c r="I68" s="2" t="s">
        <v>45</v>
      </c>
    </row>
    <row r="69" spans="1:9" ht="15">
      <c r="A69" s="58" t="s">
        <v>73</v>
      </c>
      <c r="B69" s="58"/>
      <c r="C69" s="58"/>
      <c r="D69" s="58"/>
      <c r="F69" s="3" t="s">
        <v>11</v>
      </c>
      <c r="G69" s="6">
        <f aca="true" t="shared" si="1" ref="G69:I74">(B56/B$66)*100</f>
        <v>11.35646687697161</v>
      </c>
      <c r="H69" s="6">
        <f t="shared" si="1"/>
        <v>0.3412969283276451</v>
      </c>
      <c r="I69" s="6">
        <f t="shared" si="1"/>
        <v>0.851063829787234</v>
      </c>
    </row>
    <row r="70" spans="1:9" ht="15">
      <c r="A70" s="11" t="s">
        <v>40</v>
      </c>
      <c r="B70" s="2" t="s">
        <v>53</v>
      </c>
      <c r="C70" s="2" t="s">
        <v>44</v>
      </c>
      <c r="D70" s="2" t="s">
        <v>45</v>
      </c>
      <c r="F70" s="3" t="s">
        <v>12</v>
      </c>
      <c r="G70" s="6">
        <f t="shared" si="1"/>
        <v>52.6813880126183</v>
      </c>
      <c r="H70" s="6">
        <f t="shared" si="1"/>
        <v>1.3651877133105803</v>
      </c>
      <c r="I70" s="6">
        <f t="shared" si="1"/>
        <v>2.9787234042553195</v>
      </c>
    </row>
    <row r="71" spans="1:9" ht="15">
      <c r="A71" s="2" t="s">
        <v>28</v>
      </c>
      <c r="B71" s="6">
        <f>G69+G70+G71+G73</f>
        <v>85.17350157728707</v>
      </c>
      <c r="C71" s="6">
        <f>H69+H70+H71+H73</f>
        <v>40.61433447098977</v>
      </c>
      <c r="D71" s="6">
        <f>I69+I70+I71+I73</f>
        <v>30.638297872340424</v>
      </c>
      <c r="F71" s="3" t="s">
        <v>9</v>
      </c>
      <c r="G71" s="6">
        <f t="shared" si="1"/>
        <v>21.13564668769716</v>
      </c>
      <c r="H71" s="6">
        <f t="shared" si="1"/>
        <v>30.034129692832767</v>
      </c>
      <c r="I71" s="6">
        <f t="shared" si="1"/>
        <v>20.851063829787233</v>
      </c>
    </row>
    <row r="72" spans="1:9" ht="15">
      <c r="A72" s="2" t="s">
        <v>27</v>
      </c>
      <c r="B72" s="6">
        <f>G72+G74</f>
        <v>14.826498422712934</v>
      </c>
      <c r="C72" s="6">
        <f>H72+H74</f>
        <v>59.38566552901023</v>
      </c>
      <c r="D72" s="6">
        <f>I72+I74</f>
        <v>69.36170212765957</v>
      </c>
      <c r="F72" s="3" t="s">
        <v>15</v>
      </c>
      <c r="G72" s="6">
        <f t="shared" si="1"/>
        <v>3.4700315457413247</v>
      </c>
      <c r="H72" s="6">
        <f t="shared" si="1"/>
        <v>3.754266211604096</v>
      </c>
      <c r="I72" s="6">
        <f t="shared" si="1"/>
        <v>7.234042553191489</v>
      </c>
    </row>
    <row r="73" spans="1:9" ht="15">
      <c r="A73" s="11" t="s">
        <v>41</v>
      </c>
      <c r="B73" s="2" t="s">
        <v>53</v>
      </c>
      <c r="C73" s="2" t="s">
        <v>44</v>
      </c>
      <c r="D73" s="2" t="s">
        <v>45</v>
      </c>
      <c r="F73" s="3" t="s">
        <v>22</v>
      </c>
      <c r="G73" s="6">
        <f t="shared" si="1"/>
        <v>0</v>
      </c>
      <c r="H73" s="6">
        <f t="shared" si="1"/>
        <v>8.873720136518772</v>
      </c>
      <c r="I73" s="6">
        <f t="shared" si="1"/>
        <v>5.957446808510639</v>
      </c>
    </row>
    <row r="74" spans="1:9" ht="15">
      <c r="A74" s="2" t="s">
        <v>47</v>
      </c>
      <c r="B74" s="6">
        <f>G69+G70</f>
        <v>64.03785488958991</v>
      </c>
      <c r="C74" s="6">
        <f>H69+H70</f>
        <v>1.7064846416382253</v>
      </c>
      <c r="D74" s="6">
        <f>I69+I70</f>
        <v>3.8297872340425534</v>
      </c>
      <c r="F74" s="3" t="s">
        <v>10</v>
      </c>
      <c r="G74" s="6">
        <f t="shared" si="1"/>
        <v>11.35646687697161</v>
      </c>
      <c r="H74" s="6">
        <f t="shared" si="1"/>
        <v>55.631399317406135</v>
      </c>
      <c r="I74" s="6">
        <f t="shared" si="1"/>
        <v>62.12765957446808</v>
      </c>
    </row>
    <row r="75" spans="1:4" ht="15">
      <c r="A75" s="2" t="s">
        <v>29</v>
      </c>
      <c r="B75" s="6">
        <f>SUM(G71:G74)</f>
        <v>35.96214511041009</v>
      </c>
      <c r="C75" s="6">
        <f>SUM(H71:H74)</f>
        <v>98.29351535836176</v>
      </c>
      <c r="D75" s="6">
        <f>SUM(I71:I74)</f>
        <v>96.17021276595744</v>
      </c>
    </row>
    <row r="76" spans="1:9" ht="15">
      <c r="A76" s="11" t="s">
        <v>42</v>
      </c>
      <c r="B76" s="2" t="s">
        <v>53</v>
      </c>
      <c r="C76" s="2" t="s">
        <v>44</v>
      </c>
      <c r="D76" s="2" t="s">
        <v>45</v>
      </c>
      <c r="F76" s="58" t="s">
        <v>51</v>
      </c>
      <c r="G76" s="58"/>
      <c r="H76" s="58"/>
      <c r="I76" s="58"/>
    </row>
    <row r="77" spans="1:9" ht="15">
      <c r="A77" s="2" t="s">
        <v>48</v>
      </c>
      <c r="B77" s="6">
        <f aca="true" t="shared" si="2" ref="B77:D78">G79+G81</f>
        <v>58.77192982456141</v>
      </c>
      <c r="C77" s="6">
        <f t="shared" si="2"/>
        <v>39.583333333333336</v>
      </c>
      <c r="D77" s="6">
        <f t="shared" si="2"/>
        <v>27.876106194690266</v>
      </c>
      <c r="F77" s="58" t="s">
        <v>52</v>
      </c>
      <c r="G77" s="58"/>
      <c r="H77" s="58"/>
      <c r="I77" s="58"/>
    </row>
    <row r="78" spans="1:9" ht="15">
      <c r="A78" s="2" t="s">
        <v>46</v>
      </c>
      <c r="B78" s="6">
        <f t="shared" si="2"/>
        <v>41.228070175438596</v>
      </c>
      <c r="C78" s="6">
        <f t="shared" si="2"/>
        <v>60.416666666666664</v>
      </c>
      <c r="D78" s="6">
        <f t="shared" si="2"/>
        <v>72.12389380530973</v>
      </c>
      <c r="G78" s="2" t="s">
        <v>53</v>
      </c>
      <c r="H78" s="2" t="s">
        <v>44</v>
      </c>
      <c r="I78" s="2" t="s">
        <v>45</v>
      </c>
    </row>
    <row r="79" spans="1:9" ht="15">
      <c r="A79" s="11" t="s">
        <v>59</v>
      </c>
      <c r="B79" s="2" t="s">
        <v>53</v>
      </c>
      <c r="C79" s="2" t="s">
        <v>44</v>
      </c>
      <c r="D79" s="2" t="s">
        <v>45</v>
      </c>
      <c r="F79" s="3" t="s">
        <v>9</v>
      </c>
      <c r="G79" s="6">
        <f aca="true" t="shared" si="3" ref="G79:I82">(B58/B$67)*100</f>
        <v>58.77192982456141</v>
      </c>
      <c r="H79" s="6">
        <f t="shared" si="3"/>
        <v>30.555555555555557</v>
      </c>
      <c r="I79" s="6">
        <f t="shared" si="3"/>
        <v>21.68141592920354</v>
      </c>
    </row>
    <row r="80" spans="1:9" ht="15">
      <c r="A80" s="2" t="s">
        <v>70</v>
      </c>
      <c r="B80" s="6">
        <f>G69+G70</f>
        <v>64.03785488958991</v>
      </c>
      <c r="C80" s="6">
        <f>H69+H70</f>
        <v>1.7064846416382253</v>
      </c>
      <c r="D80" s="6">
        <f>I69+I70</f>
        <v>3.8297872340425534</v>
      </c>
      <c r="F80" s="3" t="s">
        <v>15</v>
      </c>
      <c r="G80" s="6">
        <f t="shared" si="3"/>
        <v>9.649122807017543</v>
      </c>
      <c r="H80" s="6">
        <f t="shared" si="3"/>
        <v>3.8194444444444446</v>
      </c>
      <c r="I80" s="6">
        <f t="shared" si="3"/>
        <v>7.52212389380531</v>
      </c>
    </row>
    <row r="81" spans="1:9" ht="15">
      <c r="A81" s="2" t="s">
        <v>71</v>
      </c>
      <c r="B81" s="6">
        <f>G71+G73</f>
        <v>21.13564668769716</v>
      </c>
      <c r="C81" s="6">
        <f>H71+H73</f>
        <v>38.90784982935154</v>
      </c>
      <c r="D81" s="6">
        <f>I71+I73</f>
        <v>26.80851063829787</v>
      </c>
      <c r="F81" s="3" t="s">
        <v>22</v>
      </c>
      <c r="G81" s="6">
        <f t="shared" si="3"/>
        <v>0</v>
      </c>
      <c r="H81" s="6">
        <f t="shared" si="3"/>
        <v>9.027777777777777</v>
      </c>
      <c r="I81" s="6">
        <f t="shared" si="3"/>
        <v>6.1946902654867255</v>
      </c>
    </row>
    <row r="82" spans="1:9" ht="15">
      <c r="A82" s="2" t="s">
        <v>72</v>
      </c>
      <c r="B82" s="6">
        <f>+G72+G74</f>
        <v>14.826498422712934</v>
      </c>
      <c r="C82" s="6">
        <f>+H72+H74</f>
        <v>59.38566552901023</v>
      </c>
      <c r="D82" s="6">
        <f>+I72+I74</f>
        <v>69.36170212765957</v>
      </c>
      <c r="F82" s="3" t="s">
        <v>10</v>
      </c>
      <c r="G82" s="6">
        <f t="shared" si="3"/>
        <v>31.57894736842105</v>
      </c>
      <c r="H82" s="6">
        <f t="shared" si="3"/>
        <v>56.59722222222222</v>
      </c>
      <c r="I82" s="6">
        <f t="shared" si="3"/>
        <v>64.60176991150442</v>
      </c>
    </row>
    <row r="105" ht="15">
      <c r="A105" s="2" t="s">
        <v>115</v>
      </c>
    </row>
  </sheetData>
  <sheetProtection/>
  <mergeCells count="10">
    <mergeCell ref="F67:I67"/>
    <mergeCell ref="A69:D69"/>
    <mergeCell ref="F76:I76"/>
    <mergeCell ref="F77:I77"/>
    <mergeCell ref="E2:G2"/>
    <mergeCell ref="E4:G4"/>
    <mergeCell ref="A53:D53"/>
    <mergeCell ref="F53:I53"/>
    <mergeCell ref="F54:I54"/>
    <mergeCell ref="F66:I66"/>
  </mergeCell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162"/>
  <sheetViews>
    <sheetView zoomScalePageLayoutView="0" workbookViewId="0" topLeftCell="A1">
      <selection activeCell="E160" sqref="E160"/>
    </sheetView>
  </sheetViews>
  <sheetFormatPr defaultColWidth="9.140625" defaultRowHeight="15"/>
  <cols>
    <col min="1" max="1" width="22.00390625" style="0" customWidth="1"/>
    <col min="7" max="7" width="9.140625" style="2" customWidth="1"/>
    <col min="8" max="8" width="13.00390625" style="0" customWidth="1"/>
    <col min="9" max="9" width="6.421875" style="0" customWidth="1"/>
  </cols>
  <sheetData>
    <row r="1" spans="1:9" ht="15">
      <c r="A1" s="29" t="s">
        <v>96</v>
      </c>
      <c r="B1" s="30"/>
      <c r="C1" s="31" t="s">
        <v>88</v>
      </c>
      <c r="D1" s="32"/>
      <c r="E1" s="33" t="s">
        <v>89</v>
      </c>
      <c r="F1" s="34"/>
      <c r="G1" s="34"/>
      <c r="H1" s="35"/>
      <c r="I1" s="36"/>
    </row>
    <row r="2" spans="1:14" ht="15">
      <c r="A2" s="37" t="s">
        <v>107</v>
      </c>
      <c r="B2" s="12"/>
      <c r="C2" s="12"/>
      <c r="D2" s="12"/>
      <c r="E2" s="13"/>
      <c r="F2" s="13"/>
      <c r="G2" s="13"/>
      <c r="H2" s="13"/>
      <c r="I2" s="38"/>
      <c r="M2" s="8"/>
      <c r="N2" s="12"/>
    </row>
    <row r="3" spans="1:9" ht="15.75" thickBot="1">
      <c r="A3" s="39" t="s">
        <v>38</v>
      </c>
      <c r="B3" s="16" t="s">
        <v>90</v>
      </c>
      <c r="C3" s="17"/>
      <c r="D3" s="17"/>
      <c r="E3" s="17"/>
      <c r="F3" s="17"/>
      <c r="G3" s="17"/>
      <c r="H3" s="17"/>
      <c r="I3" s="40" t="s">
        <v>99</v>
      </c>
    </row>
    <row r="4" spans="1:11" ht="15">
      <c r="A4" s="41" t="s">
        <v>6</v>
      </c>
      <c r="B4" s="18"/>
      <c r="C4" s="13"/>
      <c r="D4" s="13"/>
      <c r="E4" s="13"/>
      <c r="F4" s="13"/>
      <c r="G4" s="13"/>
      <c r="H4" s="13"/>
      <c r="I4" s="42"/>
      <c r="K4" s="8"/>
    </row>
    <row r="5" spans="1:9" ht="15">
      <c r="A5" s="43" t="s">
        <v>83</v>
      </c>
      <c r="B5" s="14"/>
      <c r="C5" s="15"/>
      <c r="D5" s="15"/>
      <c r="E5" s="15"/>
      <c r="F5" s="15"/>
      <c r="G5" s="15"/>
      <c r="H5" s="15"/>
      <c r="I5" s="44"/>
    </row>
    <row r="6" spans="1:11" ht="15">
      <c r="A6" s="41" t="s">
        <v>2</v>
      </c>
      <c r="B6" s="18"/>
      <c r="C6" s="13"/>
      <c r="D6" s="13"/>
      <c r="E6" s="13"/>
      <c r="F6" s="13"/>
      <c r="G6" s="13"/>
      <c r="H6" s="13"/>
      <c r="I6" s="42"/>
      <c r="K6" s="2"/>
    </row>
    <row r="7" spans="1:9" s="2" customFormat="1" ht="15">
      <c r="A7" s="43" t="s">
        <v>108</v>
      </c>
      <c r="B7" s="14"/>
      <c r="C7" s="15"/>
      <c r="D7" s="15"/>
      <c r="E7" s="15"/>
      <c r="F7" s="15"/>
      <c r="G7" s="15"/>
      <c r="H7" s="15"/>
      <c r="I7" s="44"/>
    </row>
    <row r="8" spans="1:9" ht="15">
      <c r="A8" s="41" t="s">
        <v>87</v>
      </c>
      <c r="B8" s="18"/>
      <c r="C8" s="13"/>
      <c r="D8" s="13"/>
      <c r="E8" s="13"/>
      <c r="F8" s="13"/>
      <c r="G8" s="13"/>
      <c r="H8" s="13"/>
      <c r="I8" s="42"/>
    </row>
    <row r="9" spans="1:9" ht="15">
      <c r="A9" s="43" t="s">
        <v>14</v>
      </c>
      <c r="B9" s="14"/>
      <c r="C9" s="15"/>
      <c r="D9" s="15"/>
      <c r="E9" s="15"/>
      <c r="F9" s="15"/>
      <c r="G9" s="15"/>
      <c r="H9" s="15"/>
      <c r="I9" s="44"/>
    </row>
    <row r="10" spans="1:9" s="2" customFormat="1" ht="15">
      <c r="A10" s="43"/>
      <c r="B10" s="14"/>
      <c r="C10" s="15"/>
      <c r="D10" s="15"/>
      <c r="E10" s="15"/>
      <c r="F10" s="15"/>
      <c r="G10" s="15"/>
      <c r="H10" s="15"/>
      <c r="I10" s="44"/>
    </row>
    <row r="11" spans="1:9" ht="15.75" thickBot="1">
      <c r="A11" s="45" t="s">
        <v>98</v>
      </c>
      <c r="B11" s="21"/>
      <c r="C11" s="22"/>
      <c r="D11" s="22"/>
      <c r="E11" s="22"/>
      <c r="F11" s="22"/>
      <c r="G11" s="22"/>
      <c r="H11" s="22"/>
      <c r="I11" s="46"/>
    </row>
    <row r="12" spans="1:9" ht="15">
      <c r="A12" s="47" t="s">
        <v>13</v>
      </c>
      <c r="B12" s="19"/>
      <c r="C12" s="20"/>
      <c r="D12" s="20"/>
      <c r="E12" s="20"/>
      <c r="F12" s="20"/>
      <c r="G12" s="20"/>
      <c r="H12" s="20"/>
      <c r="I12" s="48"/>
    </row>
    <row r="13" spans="1:9" ht="15">
      <c r="A13" s="49" t="s">
        <v>18</v>
      </c>
      <c r="B13" s="23"/>
      <c r="C13" s="24"/>
      <c r="D13" s="24"/>
      <c r="E13" s="24"/>
      <c r="F13" s="24"/>
      <c r="G13" s="24"/>
      <c r="H13" s="24"/>
      <c r="I13" s="50"/>
    </row>
    <row r="14" spans="1:9" s="2" customFormat="1" ht="15">
      <c r="A14" s="47" t="s">
        <v>5</v>
      </c>
      <c r="B14" s="19"/>
      <c r="C14" s="20"/>
      <c r="D14" s="20"/>
      <c r="E14" s="20"/>
      <c r="F14" s="20"/>
      <c r="G14" s="20"/>
      <c r="H14" s="20"/>
      <c r="I14" s="48"/>
    </row>
    <row r="15" spans="1:9" ht="15">
      <c r="A15" s="49"/>
      <c r="B15" s="23"/>
      <c r="C15" s="24"/>
      <c r="D15" s="24"/>
      <c r="E15" s="24"/>
      <c r="F15" s="24"/>
      <c r="G15" s="24"/>
      <c r="H15" s="24"/>
      <c r="I15" s="50"/>
    </row>
    <row r="16" spans="1:9" ht="15.75" thickBot="1">
      <c r="A16" s="45" t="s">
        <v>100</v>
      </c>
      <c r="B16" s="21"/>
      <c r="C16" s="22"/>
      <c r="D16" s="22"/>
      <c r="E16" s="22"/>
      <c r="F16" s="22"/>
      <c r="G16" s="22"/>
      <c r="H16" s="22"/>
      <c r="I16" s="46"/>
    </row>
    <row r="17" spans="1:9" ht="15">
      <c r="A17" s="47" t="s">
        <v>109</v>
      </c>
      <c r="B17" s="19"/>
      <c r="C17" s="20"/>
      <c r="D17" s="20"/>
      <c r="E17" s="20"/>
      <c r="F17" s="20"/>
      <c r="G17" s="20"/>
      <c r="H17" s="20"/>
      <c r="I17" s="48"/>
    </row>
    <row r="18" spans="1:9" ht="15">
      <c r="A18" s="49" t="s">
        <v>23</v>
      </c>
      <c r="B18" s="23"/>
      <c r="C18" s="24"/>
      <c r="D18" s="24"/>
      <c r="E18" s="24"/>
      <c r="F18" s="24"/>
      <c r="G18" s="24"/>
      <c r="H18" s="24"/>
      <c r="I18" s="50"/>
    </row>
    <row r="19" spans="1:9" ht="15">
      <c r="A19" s="47" t="s">
        <v>16</v>
      </c>
      <c r="B19" s="19"/>
      <c r="C19" s="20"/>
      <c r="D19" s="20"/>
      <c r="E19" s="20"/>
      <c r="F19" s="20"/>
      <c r="G19" s="20"/>
      <c r="H19" s="20"/>
      <c r="I19" s="48"/>
    </row>
    <row r="20" spans="1:9" ht="15">
      <c r="A20" s="49" t="s">
        <v>7</v>
      </c>
      <c r="B20" s="23"/>
      <c r="C20" s="24"/>
      <c r="D20" s="24"/>
      <c r="E20" s="24"/>
      <c r="F20" s="24"/>
      <c r="G20" s="24"/>
      <c r="H20" s="24"/>
      <c r="I20" s="50"/>
    </row>
    <row r="21" spans="1:9" s="2" customFormat="1" ht="15">
      <c r="A21" s="47" t="s">
        <v>79</v>
      </c>
      <c r="B21" s="19"/>
      <c r="C21" s="20"/>
      <c r="D21" s="20"/>
      <c r="E21" s="20"/>
      <c r="F21" s="20"/>
      <c r="G21" s="20"/>
      <c r="H21" s="20"/>
      <c r="I21" s="48"/>
    </row>
    <row r="22" spans="1:9" ht="15">
      <c r="A22" s="49"/>
      <c r="B22" s="23"/>
      <c r="C22" s="24"/>
      <c r="D22" s="24"/>
      <c r="E22" s="24"/>
      <c r="F22" s="24"/>
      <c r="G22" s="24"/>
      <c r="H22" s="24"/>
      <c r="I22" s="50"/>
    </row>
    <row r="23" spans="1:9" ht="15.75" thickBot="1">
      <c r="A23" s="45" t="s">
        <v>101</v>
      </c>
      <c r="B23" s="21"/>
      <c r="C23" s="22"/>
      <c r="D23" s="22"/>
      <c r="E23" s="22"/>
      <c r="F23" s="22"/>
      <c r="G23" s="22"/>
      <c r="H23" s="22"/>
      <c r="I23" s="46"/>
    </row>
    <row r="24" spans="1:9" ht="15">
      <c r="A24" s="47" t="s">
        <v>33</v>
      </c>
      <c r="B24" s="19"/>
      <c r="C24" s="20"/>
      <c r="D24" s="20"/>
      <c r="E24" s="20"/>
      <c r="F24" s="20"/>
      <c r="G24" s="20"/>
      <c r="H24" s="20"/>
      <c r="I24" s="48"/>
    </row>
    <row r="25" spans="1:9" ht="15">
      <c r="A25" s="49" t="s">
        <v>82</v>
      </c>
      <c r="B25" s="23"/>
      <c r="C25" s="24"/>
      <c r="D25" s="24"/>
      <c r="E25" s="24"/>
      <c r="F25" s="24"/>
      <c r="G25" s="24"/>
      <c r="H25" s="24"/>
      <c r="I25" s="50"/>
    </row>
    <row r="26" spans="1:9" ht="15">
      <c r="A26" s="47" t="s">
        <v>4</v>
      </c>
      <c r="B26" s="19"/>
      <c r="C26" s="20"/>
      <c r="D26" s="20"/>
      <c r="E26" s="20"/>
      <c r="F26" s="20"/>
      <c r="G26" s="20"/>
      <c r="H26" s="20"/>
      <c r="I26" s="48"/>
    </row>
    <row r="27" spans="1:9" ht="15">
      <c r="A27" s="49" t="s">
        <v>17</v>
      </c>
      <c r="B27" s="23"/>
      <c r="C27" s="24"/>
      <c r="D27" s="24"/>
      <c r="E27" s="24"/>
      <c r="F27" s="24"/>
      <c r="G27" s="24"/>
      <c r="H27" s="24"/>
      <c r="I27" s="50"/>
    </row>
    <row r="28" spans="1:9" s="2" customFormat="1" ht="15">
      <c r="A28" s="47" t="s">
        <v>86</v>
      </c>
      <c r="B28" s="19"/>
      <c r="C28" s="20"/>
      <c r="D28" s="20"/>
      <c r="E28" s="20"/>
      <c r="F28" s="20"/>
      <c r="G28" s="20"/>
      <c r="H28" s="20"/>
      <c r="I28" s="48"/>
    </row>
    <row r="29" spans="1:9" s="2" customFormat="1" ht="15">
      <c r="A29" s="49"/>
      <c r="B29" s="23"/>
      <c r="C29" s="24"/>
      <c r="D29" s="24"/>
      <c r="E29" s="24"/>
      <c r="F29" s="24"/>
      <c r="G29" s="24"/>
      <c r="H29" s="24"/>
      <c r="I29" s="50"/>
    </row>
    <row r="30" spans="1:9" ht="15.75" thickBot="1">
      <c r="A30" s="45" t="s">
        <v>102</v>
      </c>
      <c r="B30" s="21"/>
      <c r="C30" s="22"/>
      <c r="D30" s="22"/>
      <c r="E30" s="22"/>
      <c r="F30" s="22"/>
      <c r="G30" s="22"/>
      <c r="H30" s="22"/>
      <c r="I30" s="51"/>
    </row>
    <row r="31" spans="1:9" ht="15">
      <c r="A31" s="47" t="s">
        <v>21</v>
      </c>
      <c r="B31" s="19"/>
      <c r="C31" s="20"/>
      <c r="D31" s="20"/>
      <c r="E31" s="20"/>
      <c r="F31" s="20"/>
      <c r="G31" s="20"/>
      <c r="H31" s="20"/>
      <c r="I31" s="48"/>
    </row>
    <row r="32" spans="1:9" ht="15">
      <c r="A32" s="49" t="s">
        <v>35</v>
      </c>
      <c r="B32" s="23"/>
      <c r="C32" s="24"/>
      <c r="D32" s="24"/>
      <c r="E32" s="24"/>
      <c r="F32" s="24"/>
      <c r="G32" s="24"/>
      <c r="H32" s="24"/>
      <c r="I32" s="50"/>
    </row>
    <row r="33" spans="1:9" s="2" customFormat="1" ht="15">
      <c r="A33" s="49"/>
      <c r="B33" s="23"/>
      <c r="C33" s="24"/>
      <c r="D33" s="24"/>
      <c r="E33" s="24"/>
      <c r="F33" s="24"/>
      <c r="G33" s="24"/>
      <c r="H33" s="24"/>
      <c r="I33" s="50"/>
    </row>
    <row r="34" spans="1:9" ht="15.75" thickBot="1">
      <c r="A34" s="45" t="s">
        <v>103</v>
      </c>
      <c r="B34" s="21"/>
      <c r="C34" s="22"/>
      <c r="D34" s="22"/>
      <c r="E34" s="22"/>
      <c r="F34" s="22"/>
      <c r="G34" s="22"/>
      <c r="H34" s="22"/>
      <c r="I34" s="51"/>
    </row>
    <row r="35" spans="1:9" ht="15">
      <c r="A35" s="47" t="s">
        <v>84</v>
      </c>
      <c r="B35" s="19"/>
      <c r="C35" s="20"/>
      <c r="D35" s="20"/>
      <c r="E35" s="20"/>
      <c r="F35" s="20"/>
      <c r="G35" s="20"/>
      <c r="H35" s="20"/>
      <c r="I35" s="48"/>
    </row>
    <row r="36" spans="1:9" ht="15">
      <c r="A36" s="49" t="s">
        <v>37</v>
      </c>
      <c r="B36" s="23"/>
      <c r="C36" s="24"/>
      <c r="D36" s="24"/>
      <c r="E36" s="24"/>
      <c r="F36" s="24"/>
      <c r="G36" s="24"/>
      <c r="H36" s="24"/>
      <c r="I36" s="50"/>
    </row>
    <row r="37" spans="1:9" ht="15">
      <c r="A37" s="47" t="s">
        <v>56</v>
      </c>
      <c r="B37" s="19"/>
      <c r="C37" s="20"/>
      <c r="D37" s="20"/>
      <c r="E37" s="20"/>
      <c r="F37" s="20"/>
      <c r="G37" s="20"/>
      <c r="H37" s="20"/>
      <c r="I37" s="48"/>
    </row>
    <row r="38" spans="1:9" ht="15">
      <c r="A38" s="49" t="s">
        <v>24</v>
      </c>
      <c r="B38" s="23"/>
      <c r="C38" s="24"/>
      <c r="D38" s="24"/>
      <c r="E38" s="24"/>
      <c r="F38" s="24"/>
      <c r="G38" s="24"/>
      <c r="H38" s="24"/>
      <c r="I38" s="50"/>
    </row>
    <row r="39" spans="1:9" ht="15">
      <c r="A39" s="47" t="s">
        <v>20</v>
      </c>
      <c r="B39" s="19"/>
      <c r="C39" s="20"/>
      <c r="D39" s="20"/>
      <c r="E39" s="20"/>
      <c r="F39" s="20"/>
      <c r="G39" s="20"/>
      <c r="H39" s="20"/>
      <c r="I39" s="48"/>
    </row>
    <row r="40" spans="1:9" s="2" customFormat="1" ht="15">
      <c r="A40" s="49" t="s">
        <v>81</v>
      </c>
      <c r="B40" s="23"/>
      <c r="C40" s="24"/>
      <c r="D40" s="24"/>
      <c r="E40" s="24"/>
      <c r="F40" s="24"/>
      <c r="G40" s="24"/>
      <c r="H40" s="24"/>
      <c r="I40" s="50"/>
    </row>
    <row r="41" spans="1:9" ht="15">
      <c r="A41" s="49"/>
      <c r="B41" s="23"/>
      <c r="C41" s="24"/>
      <c r="D41" s="24"/>
      <c r="E41" s="24"/>
      <c r="F41" s="24"/>
      <c r="G41" s="24"/>
      <c r="H41" s="24"/>
      <c r="I41" s="50"/>
    </row>
    <row r="42" spans="1:9" ht="15.75" thickBot="1">
      <c r="A42" s="52" t="s">
        <v>104</v>
      </c>
      <c r="B42" s="25"/>
      <c r="C42" s="26"/>
      <c r="D42" s="26"/>
      <c r="E42" s="26"/>
      <c r="F42" s="26"/>
      <c r="G42" s="26"/>
      <c r="H42" s="26"/>
      <c r="I42" s="51"/>
    </row>
    <row r="43" spans="1:9" ht="15">
      <c r="A43" s="53" t="s">
        <v>92</v>
      </c>
      <c r="B43" s="27"/>
      <c r="C43" s="28"/>
      <c r="D43" s="28"/>
      <c r="E43" s="28"/>
      <c r="F43" s="28"/>
      <c r="G43" s="28"/>
      <c r="H43" s="28"/>
      <c r="I43" s="54"/>
    </row>
    <row r="44" spans="1:9" s="2" customFormat="1" ht="15">
      <c r="A44" s="49" t="s">
        <v>93</v>
      </c>
      <c r="B44" s="23"/>
      <c r="C44" s="24"/>
      <c r="D44" s="24"/>
      <c r="E44" s="24"/>
      <c r="F44" s="24"/>
      <c r="G44" s="24"/>
      <c r="H44" s="24"/>
      <c r="I44" s="50"/>
    </row>
    <row r="45" spans="1:9" s="2" customFormat="1" ht="15.75" thickBot="1">
      <c r="A45" s="45" t="s">
        <v>105</v>
      </c>
      <c r="B45" s="21"/>
      <c r="C45" s="22"/>
      <c r="D45" s="22"/>
      <c r="E45" s="22"/>
      <c r="F45" s="22"/>
      <c r="G45" s="22"/>
      <c r="H45" s="22"/>
      <c r="I45" s="51"/>
    </row>
    <row r="46" spans="1:9" s="2" customFormat="1" ht="15">
      <c r="A46" s="47" t="s">
        <v>94</v>
      </c>
      <c r="B46" s="19"/>
      <c r="C46" s="20"/>
      <c r="D46" s="20"/>
      <c r="E46" s="20"/>
      <c r="F46" s="20"/>
      <c r="G46" s="20"/>
      <c r="H46" s="20"/>
      <c r="I46" s="48"/>
    </row>
    <row r="47" spans="1:9" ht="15">
      <c r="A47" s="49" t="s">
        <v>95</v>
      </c>
      <c r="B47" s="23"/>
      <c r="C47" s="24"/>
      <c r="D47" s="24"/>
      <c r="E47" s="24"/>
      <c r="F47" s="24"/>
      <c r="G47" s="24"/>
      <c r="H47" s="24"/>
      <c r="I47" s="50"/>
    </row>
    <row r="48" spans="1:9" ht="15.75" thickBot="1">
      <c r="A48" s="52" t="s">
        <v>106</v>
      </c>
      <c r="B48" s="25"/>
      <c r="C48" s="26"/>
      <c r="D48" s="26"/>
      <c r="E48" s="26"/>
      <c r="F48" s="26"/>
      <c r="G48" s="26"/>
      <c r="H48" s="26"/>
      <c r="I48" s="51"/>
    </row>
    <row r="49" spans="1:9" ht="15">
      <c r="A49" s="47" t="s">
        <v>91</v>
      </c>
      <c r="B49" s="19"/>
      <c r="C49" s="20"/>
      <c r="D49" s="20"/>
      <c r="E49" s="20"/>
      <c r="F49" s="20"/>
      <c r="G49" s="20"/>
      <c r="H49" s="20"/>
      <c r="I49" s="48"/>
    </row>
    <row r="50" spans="1:9" ht="15">
      <c r="A50" s="49" t="s">
        <v>97</v>
      </c>
      <c r="B50" s="23"/>
      <c r="C50" s="24"/>
      <c r="D50" s="24"/>
      <c r="E50" s="24"/>
      <c r="F50" s="24"/>
      <c r="G50" s="24"/>
      <c r="H50" s="24"/>
      <c r="I50" s="50"/>
    </row>
    <row r="51" spans="1:9" ht="15">
      <c r="A51" s="47" t="s">
        <v>58</v>
      </c>
      <c r="B51" s="19"/>
      <c r="C51" s="20"/>
      <c r="D51" s="20"/>
      <c r="E51" s="20"/>
      <c r="F51" s="20"/>
      <c r="G51" s="20"/>
      <c r="H51" s="20"/>
      <c r="I51" s="48"/>
    </row>
    <row r="52" spans="1:9" ht="15">
      <c r="A52" s="49" t="s">
        <v>3</v>
      </c>
      <c r="B52" s="23"/>
      <c r="C52" s="24"/>
      <c r="D52" s="24"/>
      <c r="E52" s="24"/>
      <c r="F52" s="24"/>
      <c r="G52" s="24"/>
      <c r="H52" s="24"/>
      <c r="I52" s="50"/>
    </row>
    <row r="53" spans="1:9" ht="15">
      <c r="A53" s="49"/>
      <c r="B53" s="23"/>
      <c r="C53" s="24"/>
      <c r="D53" s="24"/>
      <c r="E53" s="24"/>
      <c r="F53" s="24"/>
      <c r="G53" s="24"/>
      <c r="H53" s="24"/>
      <c r="I53" s="50"/>
    </row>
    <row r="54" spans="1:9" ht="15.75" thickBot="1">
      <c r="A54" s="55"/>
      <c r="B54" s="25"/>
      <c r="C54" s="26"/>
      <c r="D54" s="26"/>
      <c r="E54" s="26"/>
      <c r="F54" s="26"/>
      <c r="G54" s="26"/>
      <c r="H54" s="26"/>
      <c r="I54" s="51"/>
    </row>
    <row r="55" spans="1:12" ht="15">
      <c r="A55" s="29" t="s">
        <v>110</v>
      </c>
      <c r="B55" s="30"/>
      <c r="C55" s="31" t="s">
        <v>88</v>
      </c>
      <c r="D55" s="32"/>
      <c r="E55" s="33" t="s">
        <v>89</v>
      </c>
      <c r="F55" s="34"/>
      <c r="G55" s="34"/>
      <c r="H55" s="35"/>
      <c r="I55" s="36"/>
      <c r="K55" s="13" t="s">
        <v>44</v>
      </c>
      <c r="L55" s="13" t="s">
        <v>45</v>
      </c>
    </row>
    <row r="56" spans="1:9" ht="15">
      <c r="A56" s="37" t="s">
        <v>107</v>
      </c>
      <c r="B56" s="12"/>
      <c r="C56" s="12"/>
      <c r="D56" s="12"/>
      <c r="E56" s="13"/>
      <c r="F56" s="13"/>
      <c r="G56" s="13"/>
      <c r="H56" s="13"/>
      <c r="I56" s="38"/>
    </row>
    <row r="57" spans="1:9" ht="15.75" thickBot="1">
      <c r="A57" s="39" t="s">
        <v>38</v>
      </c>
      <c r="B57" s="16" t="s">
        <v>90</v>
      </c>
      <c r="C57" s="17"/>
      <c r="D57" s="17"/>
      <c r="E57" s="17"/>
      <c r="F57" s="17"/>
      <c r="G57" s="17"/>
      <c r="H57" s="17"/>
      <c r="I57" s="40" t="s">
        <v>99</v>
      </c>
    </row>
    <row r="58" spans="1:9" ht="15">
      <c r="A58" s="41" t="s">
        <v>6</v>
      </c>
      <c r="B58" s="18"/>
      <c r="C58" s="13"/>
      <c r="D58" s="13"/>
      <c r="E58" s="13"/>
      <c r="F58" s="13"/>
      <c r="G58" s="13"/>
      <c r="H58" s="13"/>
      <c r="I58" s="42"/>
    </row>
    <row r="59" spans="1:9" ht="15">
      <c r="A59" s="43" t="s">
        <v>83</v>
      </c>
      <c r="B59" s="14"/>
      <c r="C59" s="15"/>
      <c r="D59" s="15"/>
      <c r="E59" s="15"/>
      <c r="F59" s="15"/>
      <c r="G59" s="15"/>
      <c r="H59" s="15"/>
      <c r="I59" s="44"/>
    </row>
    <row r="60" spans="1:9" ht="15">
      <c r="A60" s="41" t="s">
        <v>2</v>
      </c>
      <c r="B60" s="18"/>
      <c r="C60" s="13"/>
      <c r="D60" s="13"/>
      <c r="E60" s="13"/>
      <c r="F60" s="13"/>
      <c r="G60" s="13"/>
      <c r="H60" s="13"/>
      <c r="I60" s="42"/>
    </row>
    <row r="61" spans="1:9" ht="15">
      <c r="A61" s="43" t="s">
        <v>108</v>
      </c>
      <c r="B61" s="14"/>
      <c r="C61" s="15"/>
      <c r="D61" s="15"/>
      <c r="E61" s="15"/>
      <c r="F61" s="15"/>
      <c r="G61" s="15"/>
      <c r="H61" s="15"/>
      <c r="I61" s="44"/>
    </row>
    <row r="62" spans="1:9" ht="15">
      <c r="A62" s="41" t="s">
        <v>87</v>
      </c>
      <c r="B62" s="18"/>
      <c r="C62" s="13"/>
      <c r="D62" s="13"/>
      <c r="E62" s="13"/>
      <c r="F62" s="13"/>
      <c r="G62" s="13"/>
      <c r="H62" s="13"/>
      <c r="I62" s="42"/>
    </row>
    <row r="63" spans="1:9" ht="15">
      <c r="A63" s="43" t="s">
        <v>14</v>
      </c>
      <c r="B63" s="14"/>
      <c r="C63" s="15"/>
      <c r="D63" s="15"/>
      <c r="E63" s="15"/>
      <c r="F63" s="15"/>
      <c r="G63" s="15"/>
      <c r="H63" s="15"/>
      <c r="I63" s="44"/>
    </row>
    <row r="64" spans="1:9" ht="15">
      <c r="A64" s="43"/>
      <c r="B64" s="14"/>
      <c r="C64" s="15"/>
      <c r="D64" s="15"/>
      <c r="E64" s="15"/>
      <c r="F64" s="15"/>
      <c r="G64" s="15"/>
      <c r="H64" s="15"/>
      <c r="I64" s="44"/>
    </row>
    <row r="65" spans="1:9" ht="15.75" thickBot="1">
      <c r="A65" s="45" t="s">
        <v>98</v>
      </c>
      <c r="B65" s="21"/>
      <c r="C65" s="22"/>
      <c r="D65" s="22"/>
      <c r="E65" s="22"/>
      <c r="F65" s="22"/>
      <c r="G65" s="22"/>
      <c r="H65" s="22"/>
      <c r="I65" s="46"/>
    </row>
    <row r="66" spans="1:9" ht="15">
      <c r="A66" s="47" t="s">
        <v>13</v>
      </c>
      <c r="B66" s="19"/>
      <c r="C66" s="20"/>
      <c r="D66" s="20"/>
      <c r="E66" s="20"/>
      <c r="F66" s="20"/>
      <c r="G66" s="20"/>
      <c r="H66" s="20"/>
      <c r="I66" s="48"/>
    </row>
    <row r="67" spans="1:9" ht="15">
      <c r="A67" s="49" t="s">
        <v>18</v>
      </c>
      <c r="B67" s="23"/>
      <c r="C67" s="24"/>
      <c r="D67" s="24"/>
      <c r="E67" s="24"/>
      <c r="F67" s="24"/>
      <c r="G67" s="24"/>
      <c r="H67" s="24"/>
      <c r="I67" s="50"/>
    </row>
    <row r="68" spans="1:9" ht="15">
      <c r="A68" s="47" t="s">
        <v>5</v>
      </c>
      <c r="B68" s="19"/>
      <c r="C68" s="20"/>
      <c r="D68" s="20"/>
      <c r="E68" s="20"/>
      <c r="F68" s="20"/>
      <c r="G68" s="20"/>
      <c r="H68" s="20"/>
      <c r="I68" s="48"/>
    </row>
    <row r="69" spans="1:9" ht="15">
      <c r="A69" s="49"/>
      <c r="B69" s="23"/>
      <c r="C69" s="24"/>
      <c r="D69" s="24"/>
      <c r="E69" s="24"/>
      <c r="F69" s="24"/>
      <c r="G69" s="24"/>
      <c r="H69" s="24"/>
      <c r="I69" s="50"/>
    </row>
    <row r="70" spans="1:9" ht="15.75" thickBot="1">
      <c r="A70" s="45" t="s">
        <v>100</v>
      </c>
      <c r="B70" s="21"/>
      <c r="C70" s="22"/>
      <c r="D70" s="22"/>
      <c r="E70" s="22"/>
      <c r="F70" s="22"/>
      <c r="G70" s="22"/>
      <c r="H70" s="22"/>
      <c r="I70" s="46"/>
    </row>
    <row r="71" spans="1:9" ht="15">
      <c r="A71" s="47" t="s">
        <v>109</v>
      </c>
      <c r="B71" s="19"/>
      <c r="C71" s="20"/>
      <c r="D71" s="20"/>
      <c r="E71" s="20"/>
      <c r="F71" s="20"/>
      <c r="G71" s="20"/>
      <c r="H71" s="20"/>
      <c r="I71" s="48"/>
    </row>
    <row r="72" spans="1:9" ht="15">
      <c r="A72" s="49" t="s">
        <v>23</v>
      </c>
      <c r="B72" s="23"/>
      <c r="C72" s="24"/>
      <c r="D72" s="24"/>
      <c r="E72" s="24"/>
      <c r="F72" s="24"/>
      <c r="G72" s="24"/>
      <c r="H72" s="24"/>
      <c r="I72" s="50"/>
    </row>
    <row r="73" spans="1:9" ht="15">
      <c r="A73" s="47" t="s">
        <v>16</v>
      </c>
      <c r="B73" s="19"/>
      <c r="C73" s="20"/>
      <c r="D73" s="20"/>
      <c r="E73" s="20"/>
      <c r="F73" s="20"/>
      <c r="G73" s="20"/>
      <c r="H73" s="20"/>
      <c r="I73" s="48"/>
    </row>
    <row r="74" spans="1:9" ht="15">
      <c r="A74" s="49" t="s">
        <v>7</v>
      </c>
      <c r="B74" s="23"/>
      <c r="C74" s="24"/>
      <c r="D74" s="24"/>
      <c r="E74" s="24"/>
      <c r="F74" s="24"/>
      <c r="G74" s="24"/>
      <c r="H74" s="24"/>
      <c r="I74" s="50"/>
    </row>
    <row r="75" spans="1:9" ht="15">
      <c r="A75" s="47" t="s">
        <v>79</v>
      </c>
      <c r="B75" s="19"/>
      <c r="C75" s="20"/>
      <c r="D75" s="20"/>
      <c r="E75" s="20"/>
      <c r="F75" s="20"/>
      <c r="G75" s="20"/>
      <c r="H75" s="20"/>
      <c r="I75" s="48"/>
    </row>
    <row r="76" spans="1:9" ht="15">
      <c r="A76" s="49"/>
      <c r="B76" s="23"/>
      <c r="C76" s="24"/>
      <c r="D76" s="24"/>
      <c r="E76" s="24"/>
      <c r="F76" s="24"/>
      <c r="G76" s="24"/>
      <c r="H76" s="24"/>
      <c r="I76" s="50"/>
    </row>
    <row r="77" spans="1:9" ht="15.75" thickBot="1">
      <c r="A77" s="45" t="s">
        <v>101</v>
      </c>
      <c r="B77" s="21"/>
      <c r="C77" s="22"/>
      <c r="D77" s="22"/>
      <c r="E77" s="22"/>
      <c r="F77" s="22"/>
      <c r="G77" s="22"/>
      <c r="H77" s="22"/>
      <c r="I77" s="46"/>
    </row>
    <row r="78" spans="1:9" ht="15">
      <c r="A78" s="47" t="s">
        <v>33</v>
      </c>
      <c r="B78" s="19"/>
      <c r="C78" s="20"/>
      <c r="D78" s="20"/>
      <c r="E78" s="20"/>
      <c r="F78" s="20"/>
      <c r="G78" s="20"/>
      <c r="H78" s="20"/>
      <c r="I78" s="48"/>
    </row>
    <row r="79" spans="1:9" ht="15">
      <c r="A79" s="49" t="s">
        <v>82</v>
      </c>
      <c r="B79" s="23"/>
      <c r="C79" s="24"/>
      <c r="D79" s="24"/>
      <c r="E79" s="24"/>
      <c r="F79" s="24"/>
      <c r="G79" s="24"/>
      <c r="H79" s="24"/>
      <c r="I79" s="50"/>
    </row>
    <row r="80" spans="1:9" ht="15">
      <c r="A80" s="47" t="s">
        <v>4</v>
      </c>
      <c r="B80" s="19"/>
      <c r="C80" s="20"/>
      <c r="D80" s="20"/>
      <c r="E80" s="20"/>
      <c r="F80" s="20"/>
      <c r="G80" s="20"/>
      <c r="H80" s="20"/>
      <c r="I80" s="48"/>
    </row>
    <row r="81" spans="1:9" ht="15">
      <c r="A81" s="49" t="s">
        <v>17</v>
      </c>
      <c r="B81" s="23"/>
      <c r="C81" s="24"/>
      <c r="D81" s="24"/>
      <c r="E81" s="24"/>
      <c r="F81" s="24"/>
      <c r="G81" s="24"/>
      <c r="H81" s="24"/>
      <c r="I81" s="50"/>
    </row>
    <row r="82" spans="1:9" ht="15">
      <c r="A82" s="47" t="s">
        <v>86</v>
      </c>
      <c r="B82" s="19"/>
      <c r="C82" s="20"/>
      <c r="D82" s="20"/>
      <c r="E82" s="20"/>
      <c r="F82" s="20"/>
      <c r="G82" s="20"/>
      <c r="H82" s="20"/>
      <c r="I82" s="48"/>
    </row>
    <row r="83" spans="1:9" ht="15">
      <c r="A83" s="49"/>
      <c r="B83" s="23"/>
      <c r="C83" s="24"/>
      <c r="D83" s="24"/>
      <c r="E83" s="24"/>
      <c r="F83" s="24"/>
      <c r="G83" s="24"/>
      <c r="H83" s="24"/>
      <c r="I83" s="50"/>
    </row>
    <row r="84" spans="1:9" ht="15.75" thickBot="1">
      <c r="A84" s="45" t="s">
        <v>102</v>
      </c>
      <c r="B84" s="21"/>
      <c r="C84" s="22"/>
      <c r="D84" s="22"/>
      <c r="E84" s="22"/>
      <c r="F84" s="22"/>
      <c r="G84" s="22"/>
      <c r="H84" s="22"/>
      <c r="I84" s="51"/>
    </row>
    <row r="85" spans="1:9" ht="15">
      <c r="A85" s="47" t="s">
        <v>21</v>
      </c>
      <c r="B85" s="19"/>
      <c r="C85" s="20"/>
      <c r="D85" s="20"/>
      <c r="E85" s="20"/>
      <c r="F85" s="20"/>
      <c r="G85" s="20"/>
      <c r="H85" s="20"/>
      <c r="I85" s="48"/>
    </row>
    <row r="86" spans="1:9" ht="15">
      <c r="A86" s="49" t="s">
        <v>35</v>
      </c>
      <c r="B86" s="23"/>
      <c r="C86" s="24"/>
      <c r="D86" s="24"/>
      <c r="E86" s="24"/>
      <c r="F86" s="24"/>
      <c r="G86" s="24"/>
      <c r="H86" s="24"/>
      <c r="I86" s="50"/>
    </row>
    <row r="87" spans="1:9" ht="15">
      <c r="A87" s="49"/>
      <c r="B87" s="23"/>
      <c r="C87" s="24"/>
      <c r="D87" s="24"/>
      <c r="E87" s="24"/>
      <c r="F87" s="24"/>
      <c r="G87" s="24"/>
      <c r="H87" s="24"/>
      <c r="I87" s="50"/>
    </row>
    <row r="88" spans="1:9" ht="15.75" thickBot="1">
      <c r="A88" s="45" t="s">
        <v>103</v>
      </c>
      <c r="B88" s="21"/>
      <c r="C88" s="22"/>
      <c r="D88" s="22"/>
      <c r="E88" s="22"/>
      <c r="F88" s="22"/>
      <c r="G88" s="22"/>
      <c r="H88" s="22"/>
      <c r="I88" s="51"/>
    </row>
    <row r="89" spans="1:9" ht="15">
      <c r="A89" s="47" t="s">
        <v>84</v>
      </c>
      <c r="B89" s="19"/>
      <c r="C89" s="20"/>
      <c r="D89" s="20"/>
      <c r="E89" s="20"/>
      <c r="F89" s="20"/>
      <c r="G89" s="20"/>
      <c r="H89" s="20"/>
      <c r="I89" s="48"/>
    </row>
    <row r="90" spans="1:9" ht="15">
      <c r="A90" s="49" t="s">
        <v>37</v>
      </c>
      <c r="B90" s="23"/>
      <c r="C90" s="24"/>
      <c r="D90" s="24"/>
      <c r="E90" s="24"/>
      <c r="F90" s="24"/>
      <c r="G90" s="24"/>
      <c r="H90" s="24"/>
      <c r="I90" s="50"/>
    </row>
    <row r="91" spans="1:9" ht="15">
      <c r="A91" s="47" t="s">
        <v>56</v>
      </c>
      <c r="B91" s="19"/>
      <c r="C91" s="20"/>
      <c r="D91" s="20"/>
      <c r="E91" s="20"/>
      <c r="F91" s="20"/>
      <c r="G91" s="20"/>
      <c r="H91" s="20"/>
      <c r="I91" s="48"/>
    </row>
    <row r="92" spans="1:9" ht="15">
      <c r="A92" s="49" t="s">
        <v>24</v>
      </c>
      <c r="B92" s="23"/>
      <c r="C92" s="24"/>
      <c r="D92" s="24"/>
      <c r="E92" s="24"/>
      <c r="F92" s="24"/>
      <c r="G92" s="24"/>
      <c r="H92" s="24"/>
      <c r="I92" s="50"/>
    </row>
    <row r="93" spans="1:9" ht="15">
      <c r="A93" s="47" t="s">
        <v>20</v>
      </c>
      <c r="B93" s="19"/>
      <c r="C93" s="20"/>
      <c r="D93" s="20"/>
      <c r="E93" s="20"/>
      <c r="F93" s="20"/>
      <c r="G93" s="20"/>
      <c r="H93" s="20"/>
      <c r="I93" s="48"/>
    </row>
    <row r="94" spans="1:9" ht="15">
      <c r="A94" s="49" t="s">
        <v>81</v>
      </c>
      <c r="B94" s="23"/>
      <c r="C94" s="24"/>
      <c r="D94" s="24"/>
      <c r="E94" s="24"/>
      <c r="F94" s="24"/>
      <c r="G94" s="24"/>
      <c r="H94" s="24"/>
      <c r="I94" s="50"/>
    </row>
    <row r="95" spans="1:9" ht="15">
      <c r="A95" s="49"/>
      <c r="B95" s="23"/>
      <c r="C95" s="24"/>
      <c r="D95" s="24"/>
      <c r="E95" s="24"/>
      <c r="F95" s="24"/>
      <c r="G95" s="24"/>
      <c r="H95" s="24"/>
      <c r="I95" s="50"/>
    </row>
    <row r="96" spans="1:9" ht="15.75" thickBot="1">
      <c r="A96" s="52" t="s">
        <v>104</v>
      </c>
      <c r="B96" s="25"/>
      <c r="C96" s="26"/>
      <c r="D96" s="26"/>
      <c r="E96" s="26"/>
      <c r="F96" s="26"/>
      <c r="G96" s="26"/>
      <c r="H96" s="26"/>
      <c r="I96" s="51"/>
    </row>
    <row r="97" spans="1:9" ht="15">
      <c r="A97" s="53" t="s">
        <v>92</v>
      </c>
      <c r="B97" s="27"/>
      <c r="C97" s="28"/>
      <c r="D97" s="28"/>
      <c r="E97" s="28"/>
      <c r="F97" s="28"/>
      <c r="G97" s="28"/>
      <c r="H97" s="28"/>
      <c r="I97" s="54"/>
    </row>
    <row r="98" spans="1:9" ht="15">
      <c r="A98" s="49" t="s">
        <v>93</v>
      </c>
      <c r="B98" s="23"/>
      <c r="C98" s="24"/>
      <c r="D98" s="24"/>
      <c r="E98" s="24"/>
      <c r="F98" s="24"/>
      <c r="G98" s="24"/>
      <c r="H98" s="24"/>
      <c r="I98" s="50"/>
    </row>
    <row r="99" spans="1:9" ht="15.75" thickBot="1">
      <c r="A99" s="45" t="s">
        <v>105</v>
      </c>
      <c r="B99" s="21"/>
      <c r="C99" s="22"/>
      <c r="D99" s="22"/>
      <c r="E99" s="22"/>
      <c r="F99" s="22"/>
      <c r="G99" s="22"/>
      <c r="H99" s="22"/>
      <c r="I99" s="51"/>
    </row>
    <row r="100" spans="1:9" ht="15">
      <c r="A100" s="47" t="s">
        <v>94</v>
      </c>
      <c r="B100" s="19"/>
      <c r="C100" s="20"/>
      <c r="D100" s="20"/>
      <c r="E100" s="20"/>
      <c r="F100" s="20"/>
      <c r="G100" s="20"/>
      <c r="H100" s="20"/>
      <c r="I100" s="48"/>
    </row>
    <row r="101" spans="1:9" ht="15">
      <c r="A101" s="49" t="s">
        <v>95</v>
      </c>
      <c r="B101" s="23"/>
      <c r="C101" s="24"/>
      <c r="D101" s="24"/>
      <c r="E101" s="24"/>
      <c r="F101" s="24"/>
      <c r="G101" s="24"/>
      <c r="H101" s="24"/>
      <c r="I101" s="50"/>
    </row>
    <row r="102" spans="1:9" ht="15.75" thickBot="1">
      <c r="A102" s="52" t="s">
        <v>106</v>
      </c>
      <c r="B102" s="25"/>
      <c r="C102" s="26"/>
      <c r="D102" s="26"/>
      <c r="E102" s="26"/>
      <c r="F102" s="26"/>
      <c r="G102" s="26"/>
      <c r="H102" s="26"/>
      <c r="I102" s="51"/>
    </row>
    <row r="103" spans="1:9" ht="15">
      <c r="A103" s="47" t="s">
        <v>91</v>
      </c>
      <c r="B103" s="19"/>
      <c r="C103" s="20"/>
      <c r="D103" s="20"/>
      <c r="E103" s="20"/>
      <c r="F103" s="20"/>
      <c r="G103" s="20"/>
      <c r="H103" s="20"/>
      <c r="I103" s="48"/>
    </row>
    <row r="104" spans="1:9" ht="15">
      <c r="A104" s="49" t="s">
        <v>97</v>
      </c>
      <c r="B104" s="23"/>
      <c r="C104" s="24"/>
      <c r="D104" s="24"/>
      <c r="E104" s="24"/>
      <c r="F104" s="24"/>
      <c r="G104" s="24"/>
      <c r="H104" s="24"/>
      <c r="I104" s="50"/>
    </row>
    <row r="105" spans="1:9" ht="15">
      <c r="A105" s="47" t="s">
        <v>58</v>
      </c>
      <c r="B105" s="19"/>
      <c r="C105" s="20"/>
      <c r="D105" s="20"/>
      <c r="E105" s="20"/>
      <c r="F105" s="20"/>
      <c r="G105" s="20"/>
      <c r="H105" s="20"/>
      <c r="I105" s="48"/>
    </row>
    <row r="106" spans="1:9" ht="15">
      <c r="A106" s="49" t="s">
        <v>3</v>
      </c>
      <c r="B106" s="23"/>
      <c r="C106" s="24"/>
      <c r="D106" s="24"/>
      <c r="E106" s="24"/>
      <c r="F106" s="24"/>
      <c r="G106" s="24"/>
      <c r="H106" s="24"/>
      <c r="I106" s="50"/>
    </row>
    <row r="107" spans="1:9" ht="15">
      <c r="A107" s="49"/>
      <c r="B107" s="23"/>
      <c r="C107" s="24"/>
      <c r="D107" s="24"/>
      <c r="E107" s="24"/>
      <c r="F107" s="24"/>
      <c r="G107" s="24"/>
      <c r="H107" s="24"/>
      <c r="I107" s="50"/>
    </row>
    <row r="108" spans="1:9" ht="15.75" thickBot="1">
      <c r="A108" s="55"/>
      <c r="B108" s="25"/>
      <c r="C108" s="26"/>
      <c r="D108" s="26"/>
      <c r="E108" s="26"/>
      <c r="F108" s="26"/>
      <c r="G108" s="26"/>
      <c r="H108" s="26"/>
      <c r="I108" s="51"/>
    </row>
    <row r="109" spans="1:9" ht="15">
      <c r="A109" s="29" t="s">
        <v>111</v>
      </c>
      <c r="B109" s="30"/>
      <c r="C109" s="31" t="s">
        <v>88</v>
      </c>
      <c r="D109" s="32"/>
      <c r="E109" s="33" t="s">
        <v>89</v>
      </c>
      <c r="F109" s="34"/>
      <c r="G109" s="34"/>
      <c r="H109" s="35"/>
      <c r="I109" s="36"/>
    </row>
    <row r="110" spans="1:9" ht="15">
      <c r="A110" s="37" t="s">
        <v>107</v>
      </c>
      <c r="B110" s="12"/>
      <c r="C110" s="12"/>
      <c r="D110" s="12"/>
      <c r="E110" s="13"/>
      <c r="F110" s="13"/>
      <c r="G110" s="13"/>
      <c r="H110" s="13"/>
      <c r="I110" s="38"/>
    </row>
    <row r="111" spans="1:9" ht="15.75" thickBot="1">
      <c r="A111" s="39" t="s">
        <v>38</v>
      </c>
      <c r="B111" s="16" t="s">
        <v>90</v>
      </c>
      <c r="C111" s="17"/>
      <c r="D111" s="17"/>
      <c r="E111" s="17"/>
      <c r="F111" s="17"/>
      <c r="G111" s="17"/>
      <c r="H111" s="17"/>
      <c r="I111" s="40" t="s">
        <v>99</v>
      </c>
    </row>
    <row r="112" spans="1:9" ht="15">
      <c r="A112" s="41" t="s">
        <v>6</v>
      </c>
      <c r="B112" s="18"/>
      <c r="C112" s="13"/>
      <c r="D112" s="13"/>
      <c r="E112" s="13"/>
      <c r="F112" s="13"/>
      <c r="G112" s="13"/>
      <c r="H112" s="13"/>
      <c r="I112" s="42"/>
    </row>
    <row r="113" spans="1:9" ht="15">
      <c r="A113" s="43" t="s">
        <v>83</v>
      </c>
      <c r="B113" s="14"/>
      <c r="C113" s="15"/>
      <c r="D113" s="15"/>
      <c r="E113" s="15"/>
      <c r="F113" s="15"/>
      <c r="G113" s="15"/>
      <c r="H113" s="15"/>
      <c r="I113" s="44"/>
    </row>
    <row r="114" spans="1:9" ht="15">
      <c r="A114" s="41" t="s">
        <v>2</v>
      </c>
      <c r="B114" s="18"/>
      <c r="C114" s="13"/>
      <c r="D114" s="13"/>
      <c r="E114" s="13"/>
      <c r="F114" s="13"/>
      <c r="G114" s="13"/>
      <c r="H114" s="13"/>
      <c r="I114" s="42"/>
    </row>
    <row r="115" spans="1:9" ht="15">
      <c r="A115" s="43" t="s">
        <v>108</v>
      </c>
      <c r="B115" s="14"/>
      <c r="C115" s="15"/>
      <c r="D115" s="15"/>
      <c r="E115" s="15"/>
      <c r="F115" s="15"/>
      <c r="G115" s="15"/>
      <c r="H115" s="15"/>
      <c r="I115" s="44"/>
    </row>
    <row r="116" spans="1:9" ht="15">
      <c r="A116" s="41" t="s">
        <v>87</v>
      </c>
      <c r="B116" s="18"/>
      <c r="C116" s="13"/>
      <c r="D116" s="13"/>
      <c r="E116" s="13"/>
      <c r="F116" s="13"/>
      <c r="G116" s="13"/>
      <c r="H116" s="13"/>
      <c r="I116" s="42"/>
    </row>
    <row r="117" spans="1:9" ht="15">
      <c r="A117" s="43" t="s">
        <v>14</v>
      </c>
      <c r="B117" s="14"/>
      <c r="C117" s="15"/>
      <c r="D117" s="15"/>
      <c r="E117" s="15"/>
      <c r="F117" s="15"/>
      <c r="G117" s="15"/>
      <c r="H117" s="15"/>
      <c r="I117" s="44"/>
    </row>
    <row r="118" spans="1:9" ht="15">
      <c r="A118" s="43"/>
      <c r="B118" s="14"/>
      <c r="C118" s="15"/>
      <c r="D118" s="15"/>
      <c r="E118" s="15"/>
      <c r="F118" s="15"/>
      <c r="G118" s="15"/>
      <c r="H118" s="15"/>
      <c r="I118" s="44"/>
    </row>
    <row r="119" spans="1:9" ht="15.75" thickBot="1">
      <c r="A119" s="45" t="s">
        <v>98</v>
      </c>
      <c r="B119" s="21"/>
      <c r="C119" s="22"/>
      <c r="D119" s="22"/>
      <c r="E119" s="22"/>
      <c r="F119" s="22"/>
      <c r="G119" s="22"/>
      <c r="H119" s="22"/>
      <c r="I119" s="46"/>
    </row>
    <row r="120" spans="1:9" ht="15">
      <c r="A120" s="47" t="s">
        <v>13</v>
      </c>
      <c r="B120" s="19"/>
      <c r="C120" s="20"/>
      <c r="D120" s="20"/>
      <c r="E120" s="20"/>
      <c r="F120" s="20"/>
      <c r="G120" s="20"/>
      <c r="H120" s="20"/>
      <c r="I120" s="48"/>
    </row>
    <row r="121" spans="1:9" ht="15">
      <c r="A121" s="49" t="s">
        <v>18</v>
      </c>
      <c r="B121" s="23"/>
      <c r="C121" s="24"/>
      <c r="D121" s="24"/>
      <c r="E121" s="24"/>
      <c r="F121" s="24"/>
      <c r="G121" s="24"/>
      <c r="H121" s="24"/>
      <c r="I121" s="50"/>
    </row>
    <row r="122" spans="1:9" ht="15">
      <c r="A122" s="47" t="s">
        <v>5</v>
      </c>
      <c r="B122" s="19"/>
      <c r="C122" s="20"/>
      <c r="D122" s="20"/>
      <c r="E122" s="20"/>
      <c r="F122" s="20"/>
      <c r="G122" s="20"/>
      <c r="H122" s="20"/>
      <c r="I122" s="48"/>
    </row>
    <row r="123" spans="1:9" ht="15">
      <c r="A123" s="49"/>
      <c r="B123" s="23"/>
      <c r="C123" s="24"/>
      <c r="D123" s="24"/>
      <c r="E123" s="24"/>
      <c r="F123" s="24"/>
      <c r="G123" s="24"/>
      <c r="H123" s="24"/>
      <c r="I123" s="50"/>
    </row>
    <row r="124" spans="1:9" ht="15.75" thickBot="1">
      <c r="A124" s="45" t="s">
        <v>100</v>
      </c>
      <c r="B124" s="21"/>
      <c r="C124" s="22"/>
      <c r="D124" s="22"/>
      <c r="E124" s="22"/>
      <c r="F124" s="22"/>
      <c r="G124" s="22"/>
      <c r="H124" s="22"/>
      <c r="I124" s="46"/>
    </row>
    <row r="125" spans="1:9" ht="15">
      <c r="A125" s="47" t="s">
        <v>109</v>
      </c>
      <c r="B125" s="19"/>
      <c r="C125" s="20"/>
      <c r="D125" s="20"/>
      <c r="E125" s="20"/>
      <c r="F125" s="20"/>
      <c r="G125" s="20"/>
      <c r="H125" s="20"/>
      <c r="I125" s="48"/>
    </row>
    <row r="126" spans="1:9" ht="15">
      <c r="A126" s="49" t="s">
        <v>23</v>
      </c>
      <c r="B126" s="23"/>
      <c r="C126" s="24"/>
      <c r="D126" s="24"/>
      <c r="E126" s="24"/>
      <c r="F126" s="24"/>
      <c r="G126" s="24"/>
      <c r="H126" s="24"/>
      <c r="I126" s="50"/>
    </row>
    <row r="127" spans="1:9" ht="15">
      <c r="A127" s="47" t="s">
        <v>16</v>
      </c>
      <c r="B127" s="19"/>
      <c r="C127" s="20"/>
      <c r="D127" s="20"/>
      <c r="E127" s="20"/>
      <c r="F127" s="20"/>
      <c r="G127" s="20"/>
      <c r="H127" s="20"/>
      <c r="I127" s="48"/>
    </row>
    <row r="128" spans="1:9" ht="15">
      <c r="A128" s="49" t="s">
        <v>7</v>
      </c>
      <c r="B128" s="23"/>
      <c r="C128" s="24"/>
      <c r="D128" s="24"/>
      <c r="E128" s="24"/>
      <c r="F128" s="24"/>
      <c r="G128" s="24"/>
      <c r="H128" s="24"/>
      <c r="I128" s="50"/>
    </row>
    <row r="129" spans="1:9" ht="15">
      <c r="A129" s="47" t="s">
        <v>79</v>
      </c>
      <c r="B129" s="19"/>
      <c r="C129" s="20"/>
      <c r="D129" s="20"/>
      <c r="E129" s="20"/>
      <c r="F129" s="20"/>
      <c r="G129" s="20"/>
      <c r="H129" s="20"/>
      <c r="I129" s="48"/>
    </row>
    <row r="130" spans="1:9" ht="15">
      <c r="A130" s="49"/>
      <c r="B130" s="23"/>
      <c r="C130" s="24"/>
      <c r="D130" s="24"/>
      <c r="E130" s="24"/>
      <c r="F130" s="24"/>
      <c r="G130" s="24"/>
      <c r="H130" s="24"/>
      <c r="I130" s="50"/>
    </row>
    <row r="131" spans="1:9" ht="15.75" thickBot="1">
      <c r="A131" s="45" t="s">
        <v>101</v>
      </c>
      <c r="B131" s="21"/>
      <c r="C131" s="22"/>
      <c r="D131" s="22"/>
      <c r="E131" s="22"/>
      <c r="F131" s="22"/>
      <c r="G131" s="22"/>
      <c r="H131" s="22"/>
      <c r="I131" s="46"/>
    </row>
    <row r="132" spans="1:9" ht="15">
      <c r="A132" s="47" t="s">
        <v>33</v>
      </c>
      <c r="B132" s="19"/>
      <c r="C132" s="20"/>
      <c r="D132" s="20"/>
      <c r="E132" s="20"/>
      <c r="F132" s="20"/>
      <c r="G132" s="20"/>
      <c r="H132" s="20"/>
      <c r="I132" s="48"/>
    </row>
    <row r="133" spans="1:9" ht="15">
      <c r="A133" s="49" t="s">
        <v>82</v>
      </c>
      <c r="B133" s="23"/>
      <c r="C133" s="24"/>
      <c r="D133" s="24"/>
      <c r="E133" s="24"/>
      <c r="F133" s="24"/>
      <c r="G133" s="24"/>
      <c r="H133" s="24"/>
      <c r="I133" s="50"/>
    </row>
    <row r="134" spans="1:9" ht="15">
      <c r="A134" s="47" t="s">
        <v>4</v>
      </c>
      <c r="B134" s="19"/>
      <c r="C134" s="20"/>
      <c r="D134" s="20"/>
      <c r="E134" s="20"/>
      <c r="F134" s="20"/>
      <c r="G134" s="20"/>
      <c r="H134" s="20"/>
      <c r="I134" s="48"/>
    </row>
    <row r="135" spans="1:9" ht="15">
      <c r="A135" s="49" t="s">
        <v>17</v>
      </c>
      <c r="B135" s="23"/>
      <c r="C135" s="24"/>
      <c r="D135" s="24"/>
      <c r="E135" s="24"/>
      <c r="F135" s="24"/>
      <c r="G135" s="24"/>
      <c r="H135" s="24"/>
      <c r="I135" s="50"/>
    </row>
    <row r="136" spans="1:9" ht="15">
      <c r="A136" s="47" t="s">
        <v>86</v>
      </c>
      <c r="B136" s="19"/>
      <c r="C136" s="20"/>
      <c r="D136" s="20"/>
      <c r="E136" s="20"/>
      <c r="F136" s="20"/>
      <c r="G136" s="20"/>
      <c r="H136" s="20"/>
      <c r="I136" s="48"/>
    </row>
    <row r="137" spans="1:9" ht="15">
      <c r="A137" s="49"/>
      <c r="B137" s="23"/>
      <c r="C137" s="24"/>
      <c r="D137" s="24"/>
      <c r="E137" s="24"/>
      <c r="F137" s="24"/>
      <c r="G137" s="24"/>
      <c r="H137" s="24"/>
      <c r="I137" s="50"/>
    </row>
    <row r="138" spans="1:9" ht="15.75" thickBot="1">
      <c r="A138" s="45" t="s">
        <v>102</v>
      </c>
      <c r="B138" s="21"/>
      <c r="C138" s="22"/>
      <c r="D138" s="22"/>
      <c r="E138" s="22"/>
      <c r="F138" s="22"/>
      <c r="G138" s="22"/>
      <c r="H138" s="22"/>
      <c r="I138" s="51"/>
    </row>
    <row r="139" spans="1:9" ht="15">
      <c r="A139" s="47" t="s">
        <v>21</v>
      </c>
      <c r="B139" s="19"/>
      <c r="C139" s="20"/>
      <c r="D139" s="20"/>
      <c r="E139" s="20"/>
      <c r="F139" s="20"/>
      <c r="G139" s="20"/>
      <c r="H139" s="20"/>
      <c r="I139" s="48"/>
    </row>
    <row r="140" spans="1:9" ht="15">
      <c r="A140" s="49" t="s">
        <v>35</v>
      </c>
      <c r="B140" s="23"/>
      <c r="C140" s="24"/>
      <c r="D140" s="24"/>
      <c r="E140" s="24"/>
      <c r="F140" s="24"/>
      <c r="G140" s="24"/>
      <c r="H140" s="24"/>
      <c r="I140" s="50"/>
    </row>
    <row r="141" spans="1:9" ht="15">
      <c r="A141" s="49"/>
      <c r="B141" s="23"/>
      <c r="C141" s="24"/>
      <c r="D141" s="24"/>
      <c r="E141" s="24"/>
      <c r="F141" s="24"/>
      <c r="G141" s="24"/>
      <c r="H141" s="24"/>
      <c r="I141" s="50"/>
    </row>
    <row r="142" spans="1:9" ht="15.75" thickBot="1">
      <c r="A142" s="45" t="s">
        <v>103</v>
      </c>
      <c r="B142" s="21"/>
      <c r="C142" s="22"/>
      <c r="D142" s="22"/>
      <c r="E142" s="22"/>
      <c r="F142" s="22"/>
      <c r="G142" s="22"/>
      <c r="H142" s="22"/>
      <c r="I142" s="51"/>
    </row>
    <row r="143" spans="1:9" ht="15">
      <c r="A143" s="47" t="s">
        <v>84</v>
      </c>
      <c r="B143" s="19"/>
      <c r="C143" s="20"/>
      <c r="D143" s="20"/>
      <c r="E143" s="20"/>
      <c r="F143" s="20"/>
      <c r="G143" s="20"/>
      <c r="H143" s="20"/>
      <c r="I143" s="48"/>
    </row>
    <row r="144" spans="1:9" ht="15">
      <c r="A144" s="49" t="s">
        <v>37</v>
      </c>
      <c r="B144" s="23"/>
      <c r="C144" s="24"/>
      <c r="D144" s="24"/>
      <c r="E144" s="24"/>
      <c r="F144" s="24"/>
      <c r="G144" s="24"/>
      <c r="H144" s="24"/>
      <c r="I144" s="50"/>
    </row>
    <row r="145" spans="1:9" ht="15">
      <c r="A145" s="47" t="s">
        <v>56</v>
      </c>
      <c r="B145" s="19"/>
      <c r="C145" s="20"/>
      <c r="D145" s="20"/>
      <c r="E145" s="20"/>
      <c r="F145" s="20"/>
      <c r="G145" s="20"/>
      <c r="H145" s="20"/>
      <c r="I145" s="48"/>
    </row>
    <row r="146" spans="1:9" ht="15">
      <c r="A146" s="49" t="s">
        <v>24</v>
      </c>
      <c r="B146" s="23"/>
      <c r="C146" s="24"/>
      <c r="D146" s="24"/>
      <c r="E146" s="24"/>
      <c r="F146" s="24"/>
      <c r="G146" s="24"/>
      <c r="H146" s="24"/>
      <c r="I146" s="50"/>
    </row>
    <row r="147" spans="1:9" ht="15">
      <c r="A147" s="47" t="s">
        <v>20</v>
      </c>
      <c r="B147" s="19"/>
      <c r="C147" s="20"/>
      <c r="D147" s="20"/>
      <c r="E147" s="20"/>
      <c r="F147" s="20"/>
      <c r="G147" s="20"/>
      <c r="H147" s="20"/>
      <c r="I147" s="48"/>
    </row>
    <row r="148" spans="1:9" ht="15">
      <c r="A148" s="49" t="s">
        <v>81</v>
      </c>
      <c r="B148" s="23"/>
      <c r="C148" s="24"/>
      <c r="D148" s="24"/>
      <c r="E148" s="24"/>
      <c r="F148" s="24"/>
      <c r="G148" s="24"/>
      <c r="H148" s="24"/>
      <c r="I148" s="50"/>
    </row>
    <row r="149" spans="1:9" ht="15">
      <c r="A149" s="49"/>
      <c r="B149" s="23"/>
      <c r="C149" s="24"/>
      <c r="D149" s="24"/>
      <c r="E149" s="24"/>
      <c r="F149" s="24"/>
      <c r="G149" s="24"/>
      <c r="H149" s="24"/>
      <c r="I149" s="50"/>
    </row>
    <row r="150" spans="1:9" ht="15.75" thickBot="1">
      <c r="A150" s="52" t="s">
        <v>104</v>
      </c>
      <c r="B150" s="25"/>
      <c r="C150" s="26"/>
      <c r="D150" s="26"/>
      <c r="E150" s="26"/>
      <c r="F150" s="26"/>
      <c r="G150" s="26"/>
      <c r="H150" s="26"/>
      <c r="I150" s="51"/>
    </row>
    <row r="151" spans="1:9" ht="15">
      <c r="A151" s="53" t="s">
        <v>92</v>
      </c>
      <c r="B151" s="27"/>
      <c r="C151" s="28"/>
      <c r="D151" s="28"/>
      <c r="E151" s="28"/>
      <c r="F151" s="28"/>
      <c r="G151" s="28"/>
      <c r="H151" s="28"/>
      <c r="I151" s="54"/>
    </row>
    <row r="152" spans="1:9" ht="15">
      <c r="A152" s="49" t="s">
        <v>93</v>
      </c>
      <c r="B152" s="23"/>
      <c r="C152" s="24"/>
      <c r="D152" s="24"/>
      <c r="E152" s="24"/>
      <c r="F152" s="24"/>
      <c r="G152" s="24"/>
      <c r="H152" s="24"/>
      <c r="I152" s="50"/>
    </row>
    <row r="153" spans="1:9" ht="15.75" thickBot="1">
      <c r="A153" s="45" t="s">
        <v>105</v>
      </c>
      <c r="B153" s="21"/>
      <c r="C153" s="22"/>
      <c r="D153" s="22"/>
      <c r="E153" s="22"/>
      <c r="F153" s="22"/>
      <c r="G153" s="22"/>
      <c r="H153" s="22"/>
      <c r="I153" s="51"/>
    </row>
    <row r="154" spans="1:9" ht="15">
      <c r="A154" s="47" t="s">
        <v>94</v>
      </c>
      <c r="B154" s="19"/>
      <c r="C154" s="20"/>
      <c r="D154" s="20"/>
      <c r="E154" s="20"/>
      <c r="F154" s="20"/>
      <c r="G154" s="20"/>
      <c r="H154" s="20"/>
      <c r="I154" s="48"/>
    </row>
    <row r="155" spans="1:9" ht="15">
      <c r="A155" s="49" t="s">
        <v>95</v>
      </c>
      <c r="B155" s="23"/>
      <c r="C155" s="24"/>
      <c r="D155" s="24"/>
      <c r="E155" s="24"/>
      <c r="F155" s="24"/>
      <c r="G155" s="24"/>
      <c r="H155" s="24"/>
      <c r="I155" s="50"/>
    </row>
    <row r="156" spans="1:9" ht="15.75" thickBot="1">
      <c r="A156" s="52" t="s">
        <v>106</v>
      </c>
      <c r="B156" s="25"/>
      <c r="C156" s="26"/>
      <c r="D156" s="26"/>
      <c r="E156" s="26"/>
      <c r="F156" s="26"/>
      <c r="G156" s="26"/>
      <c r="H156" s="26"/>
      <c r="I156" s="51"/>
    </row>
    <row r="157" spans="1:9" ht="15">
      <c r="A157" s="47" t="s">
        <v>91</v>
      </c>
      <c r="B157" s="19"/>
      <c r="C157" s="20"/>
      <c r="D157" s="20"/>
      <c r="E157" s="20"/>
      <c r="F157" s="20"/>
      <c r="G157" s="20"/>
      <c r="H157" s="20"/>
      <c r="I157" s="48"/>
    </row>
    <row r="158" spans="1:9" ht="15">
      <c r="A158" s="49" t="s">
        <v>97</v>
      </c>
      <c r="B158" s="23"/>
      <c r="C158" s="24"/>
      <c r="D158" s="24"/>
      <c r="E158" s="24"/>
      <c r="F158" s="24"/>
      <c r="G158" s="24"/>
      <c r="H158" s="24"/>
      <c r="I158" s="50"/>
    </row>
    <row r="159" spans="1:9" ht="15">
      <c r="A159" s="47" t="s">
        <v>58</v>
      </c>
      <c r="B159" s="19"/>
      <c r="C159" s="20"/>
      <c r="D159" s="20"/>
      <c r="E159" s="20"/>
      <c r="F159" s="20"/>
      <c r="G159" s="20"/>
      <c r="H159" s="20"/>
      <c r="I159" s="48"/>
    </row>
    <row r="160" spans="1:9" ht="15">
      <c r="A160" s="49" t="s">
        <v>3</v>
      </c>
      <c r="B160" s="23"/>
      <c r="C160" s="24"/>
      <c r="D160" s="24"/>
      <c r="E160" s="24"/>
      <c r="F160" s="24"/>
      <c r="G160" s="24"/>
      <c r="H160" s="24"/>
      <c r="I160" s="50"/>
    </row>
    <row r="161" spans="1:9" ht="15">
      <c r="A161" s="49"/>
      <c r="B161" s="23"/>
      <c r="C161" s="24"/>
      <c r="D161" s="24"/>
      <c r="E161" s="24"/>
      <c r="F161" s="24"/>
      <c r="G161" s="24"/>
      <c r="H161" s="24"/>
      <c r="I161" s="50"/>
    </row>
    <row r="162" spans="1:9" ht="15.75" thickBot="1">
      <c r="A162" s="55"/>
      <c r="B162" s="25"/>
      <c r="C162" s="26"/>
      <c r="D162" s="26"/>
      <c r="E162" s="26"/>
      <c r="F162" s="26"/>
      <c r="G162" s="26"/>
      <c r="H162" s="26"/>
      <c r="I162" s="51"/>
    </row>
  </sheetData>
  <sheetProtection/>
  <printOptions/>
  <pageMargins left="0.3937007874015748" right="0.3937007874015748" top="0.3937007874015748" bottom="0.1968503937007874"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sr5740</dc:creator>
  <cp:keywords/>
  <dc:description/>
  <cp:lastModifiedBy>Louisa</cp:lastModifiedBy>
  <cp:lastPrinted>2014-01-16T04:13:55Z</cp:lastPrinted>
  <dcterms:created xsi:type="dcterms:W3CDTF">2010-11-30T08:51:52Z</dcterms:created>
  <dcterms:modified xsi:type="dcterms:W3CDTF">2014-01-22T23:00:36Z</dcterms:modified>
  <cp:category/>
  <cp:version/>
  <cp:contentType/>
  <cp:contentStatus/>
</cp:coreProperties>
</file>